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miroslavic\Desktop\"/>
    </mc:Choice>
  </mc:AlternateContent>
  <bookViews>
    <workbookView xWindow="0" yWindow="1800" windowWidth="28800" windowHeight="11835" tabRatio="980"/>
  </bookViews>
  <sheets>
    <sheet name="Troškovnik" sheetId="39" r:id="rId1"/>
    <sheet name="HPE - Tablica 1" sheetId="36" r:id="rId2"/>
    <sheet name="IBM - Tablica 2" sheetId="37" r:id="rId3"/>
    <sheet name="Oracle - Tablica 3" sheetId="38" r:id="rId4"/>
  </sheets>
  <definedNames>
    <definedName name="_xlnm.Print_Titles" localSheetId="1">'HPE - Tablica 1'!$1:$2</definedName>
    <definedName name="_xlnm.Print_Titles" localSheetId="2">'IBM - Tablica 2'!$1:$2</definedName>
    <definedName name="_xlnm.Print_Titles" localSheetId="3">'Oracle - Tablica 3'!$1:$2</definedName>
  </definedNames>
  <calcPr calcId="162913"/>
</workbook>
</file>

<file path=xl/calcChain.xml><?xml version="1.0" encoding="utf-8"?>
<calcChain xmlns="http://schemas.openxmlformats.org/spreadsheetml/2006/main">
  <c r="C31" i="39" l="1"/>
  <c r="H13" i="38"/>
  <c r="C30" i="39" s="1"/>
  <c r="G13" i="38"/>
  <c r="D19" i="39" s="1"/>
  <c r="H4" i="38"/>
  <c r="H3" i="38"/>
  <c r="H13" i="37"/>
  <c r="H14" i="37"/>
  <c r="H15" i="37"/>
  <c r="H16" i="37"/>
  <c r="H12" i="37"/>
  <c r="G17" i="37"/>
  <c r="J18" i="39" s="1"/>
  <c r="G7" i="37"/>
  <c r="H3" i="37"/>
  <c r="H7" i="37" s="1"/>
  <c r="H22" i="37" s="1"/>
  <c r="G64" i="36"/>
  <c r="D17" i="39" s="1"/>
  <c r="H12" i="38"/>
  <c r="H11" i="38"/>
  <c r="H10" i="38"/>
  <c r="H9" i="38"/>
  <c r="H8" i="38"/>
  <c r="H7" i="38"/>
  <c r="H6" i="38"/>
  <c r="H5" i="38"/>
  <c r="H11" i="37"/>
  <c r="H61" i="36"/>
  <c r="H62" i="36"/>
  <c r="H63" i="36"/>
  <c r="H32" i="36"/>
  <c r="H3" i="36"/>
  <c r="H17" i="37" l="1"/>
  <c r="H23" i="37" s="1"/>
  <c r="C17" i="39"/>
  <c r="G17" i="39"/>
  <c r="C19" i="39"/>
  <c r="K19" i="39"/>
  <c r="G19" i="39"/>
  <c r="K17" i="39"/>
  <c r="N19" i="39"/>
  <c r="F19" i="39"/>
  <c r="M19" i="39"/>
  <c r="I19" i="39"/>
  <c r="E19" i="39"/>
  <c r="J19" i="39"/>
  <c r="L19" i="39"/>
  <c r="H19" i="39"/>
  <c r="E18" i="39"/>
  <c r="L18" i="39"/>
  <c r="M18" i="39"/>
  <c r="I18" i="39"/>
  <c r="K18" i="39"/>
  <c r="K21" i="39" s="1"/>
  <c r="K23" i="39" s="1"/>
  <c r="C18" i="39"/>
  <c r="C21" i="39" s="1"/>
  <c r="C23" i="39" s="1"/>
  <c r="F18" i="39"/>
  <c r="N18" i="39"/>
  <c r="H18" i="39"/>
  <c r="D18" i="39"/>
  <c r="D21" i="39" s="1"/>
  <c r="G18" i="39"/>
  <c r="N17" i="39"/>
  <c r="J17" i="39"/>
  <c r="J21" i="39" s="1"/>
  <c r="J22" i="39" s="1"/>
  <c r="F17" i="39"/>
  <c r="M17" i="39"/>
  <c r="I17" i="39"/>
  <c r="E17" i="39"/>
  <c r="E21" i="39" s="1"/>
  <c r="L17" i="39"/>
  <c r="H17" i="39"/>
  <c r="H24" i="37"/>
  <c r="C29" i="39" s="1"/>
  <c r="H64" i="36"/>
  <c r="C28" i="39" s="1"/>
  <c r="L21" i="39" l="1"/>
  <c r="L23" i="39" s="1"/>
  <c r="G21" i="39"/>
  <c r="G22" i="39" s="1"/>
  <c r="M21" i="39"/>
  <c r="M22" i="39" s="1"/>
  <c r="F21" i="39"/>
  <c r="F23" i="39" s="1"/>
  <c r="E23" i="39"/>
  <c r="E22" i="39"/>
  <c r="L22" i="39"/>
  <c r="K22" i="39"/>
  <c r="C22" i="39"/>
  <c r="I21" i="39"/>
  <c r="I23" i="39" s="1"/>
  <c r="N21" i="39"/>
  <c r="G23" i="39"/>
  <c r="J23" i="39"/>
  <c r="C32" i="39"/>
  <c r="C34" i="39" s="1"/>
  <c r="D23" i="39"/>
  <c r="D22" i="39"/>
  <c r="H21" i="39"/>
  <c r="F22" i="39" l="1"/>
  <c r="M23" i="39"/>
  <c r="I22" i="39"/>
  <c r="N23" i="39"/>
  <c r="N22" i="39"/>
  <c r="C33" i="39"/>
  <c r="H23" i="39"/>
  <c r="H22" i="39"/>
</calcChain>
</file>

<file path=xl/sharedStrings.xml><?xml version="1.0" encoding="utf-8"?>
<sst xmlns="http://schemas.openxmlformats.org/spreadsheetml/2006/main" count="285" uniqueCount="157">
  <si>
    <t>3.</t>
  </si>
  <si>
    <t>4.</t>
  </si>
  <si>
    <t>5.</t>
  </si>
  <si>
    <t>8.</t>
  </si>
  <si>
    <t>9.</t>
  </si>
  <si>
    <t>10.</t>
  </si>
  <si>
    <t>Model</t>
  </si>
  <si>
    <t>Opis</t>
  </si>
  <si>
    <t>Serijski broj</t>
  </si>
  <si>
    <t>Godina nabave</t>
  </si>
  <si>
    <t>1.</t>
  </si>
  <si>
    <t>2.</t>
  </si>
  <si>
    <t>6.</t>
  </si>
  <si>
    <t>7.</t>
  </si>
  <si>
    <t>Cijena za 1 mjesec (bez PDV-a)</t>
  </si>
  <si>
    <t>Cijena bez PDV-a:</t>
  </si>
  <si>
    <t xml:space="preserve">1. NAZIV PONUDITELJA : </t>
  </si>
  <si>
    <t xml:space="preserve">Adresa: </t>
  </si>
  <si>
    <t xml:space="preserve">MB: </t>
  </si>
  <si>
    <t xml:space="preserve">OIB: </t>
  </si>
  <si>
    <t>2. NARUČITELJ : Hrvatski zavod za zdravstveno osiguranje</t>
  </si>
  <si>
    <t>Adresa: Margaretska 3, Zagreb</t>
  </si>
  <si>
    <t>MB: 03580261</t>
  </si>
  <si>
    <t>OIB : 02958272670</t>
  </si>
  <si>
    <t>Redni broj</t>
  </si>
  <si>
    <t>Oprema</t>
  </si>
  <si>
    <t>TROŠKOVNIK - REKAPITULACIJA</t>
  </si>
  <si>
    <t>PDV 25%</t>
  </si>
  <si>
    <t>Količina</t>
  </si>
  <si>
    <t>R. br.</t>
  </si>
  <si>
    <t xml:space="preserve">1219BDYAD2 </t>
  </si>
  <si>
    <t xml:space="preserve">1219BDYD20 </t>
  </si>
  <si>
    <t xml:space="preserve">1219BDYD24 </t>
  </si>
  <si>
    <t xml:space="preserve">1219BDYD27 </t>
  </si>
  <si>
    <t xml:space="preserve">1219BDYD30 </t>
  </si>
  <si>
    <t xml:space="preserve">PX61225078 </t>
  </si>
  <si>
    <t xml:space="preserve">PX61225079 </t>
  </si>
  <si>
    <t xml:space="preserve">PX61225080 </t>
  </si>
  <si>
    <t>069532R</t>
  </si>
  <si>
    <t>067339C</t>
  </si>
  <si>
    <t>104529R</t>
  </si>
  <si>
    <t>SPARC T4-4
2x Processor module with 2 SPARC T4 8-core 3.0 GHz processors
16x Two 8 GB DDR3-1066 registered DIMMs
8x One 300 GB 10000 rpm 2.5-inch SAS-2 HDD
Oracle Solaris 11, Oracle VM Server for SPARC, Oracle Electronic Prognostics</t>
  </si>
  <si>
    <t>SPARC T4-4
2x Processor module with 2 SPARC T4 8-core 3.0 GHz processors
16x Two 8 GB DDR3-1066 registered DIMMs
8x One 300 GB 10000 rpm 2.5-inch SAS-2 HDD
Oracle Solaris 11, Oracle VM Server for SPARC, Oracle Electronic Prognostics
Oracle GlassFish Server - metric processor
Software Update License and Support - 1 year</t>
  </si>
  <si>
    <t>SPARC Enterprise M3000 server 
1x SPARC64 VII+ 4-core 2.86 GHz processor
4x 8 GB DDR2-667 DIMMs
2x 300 GB HDDs
1x SATA DVD
2x Sun StorageTek 8 Gb FC PCIe host bus adapter, dual port includes standard and low profile brackets, low profile form factor. RoHS 6 compliant, Qlogic, x-option
Oracle Solaris Cluster, Enterprise Edition - Processor Perpetual</t>
  </si>
  <si>
    <t xml:space="preserve">SPARC T4-2 server
2x SPARC T4 8-core 2.85 GHz processors
8x Two 8 GB DDR3-1066 registered DIMMs
4x 300 GB 10000 rpm 2.5-inch SAS-2 HDD
Oracle Solaris 11, Oracle VM Server for SPARC, and Oracle Electronic Prognostics </t>
  </si>
  <si>
    <t>HMC 1:7042-CR6 Rack-mounted Hardw.Mgmt.Console X3550 M3
8GB Pluggable USB Memory Option
Agreement for MCRSA
Hardware Management Console Licensed Machine Code v7
HMC CR5/CR6 Redundant Power Supply, 675 W
HMC/Server Order Linkage Indicator
Initial Software Support
Internal Modem
Per Processor Software Support
2x Power Cable - Drawer to IBM PDU, 14-foot, 250V/10A
Power Cord (4M) All (Standard Cord)
2x Rack Indicator
Space Saver 2 Keyboard, US English</t>
  </si>
  <si>
    <t>IBM 7316-TF3 Rack-Mounted Flat Panel Console Kit</t>
  </si>
  <si>
    <t>IBM System 01:9117 Model MMB
4x 128GB DDR3 1066MHz 4 DIMMs
2x 10 Gigabit Ethernet-CX4 PCI Express Adapter
4x 12X I/O Drawer PCIe, SFF disk
14x 146GB 15K RPM SFF SAS Disk Drive
20x 2-Port 10/100/1000 Base-TX Ethernet PCI Express Adapter
20x 3.0 Meter 12X DDR Cable
2x 3.1 GHz Proc Card, 0/16 Core POWER7, 16 DDR3 Memory Slots
22x 8 Gigabit PCI Express Dual Port Fibre Channel Adapter
84x Activation of 1 GB DDR3 POWER7 Memory
3x Activation of 100 GB DDR3 POWER7 Memory
1x AIX for POWER
12x AIX Partition Specify
1x AIX Expansion Pack
1x AIX for POWER
1x AIX Update
2x Disk/Media Backplane
3x DVD/CD-ROM
4x GX++ 12X DDR Adapter, Dual-port
1x IBM PowerHA Standard Edition Reg:1Yr
2x IBM PowerHA Standard Edition
1x IBM PowerVM Lx86 for x86 Linux
1x IBM Systems Director Standard Edition for Power Systems
1x IBM Systems Director Standard Edition for Power Systems SW Maint 1 Yr Reg
1x IBM Systems Director Standard Edition V6.2
2x Integrated, 4 Port- 1Gb Virtual Ethernet, I/O ports</t>
  </si>
  <si>
    <t>23x AIX License Core Counter
23x One Processor Activation for Processor Feature
1x Operator Panel
2x PCIe Dual-x4 SAS Adapter
23x Per Proc Medium 1 Year SWMA Reg P7
23x Per Proc SW Maint 1Y Reg MEDIUM
23x Per Proc with 1 Year SW Maint MEDIUM
23x Per Processor - Medium POWER 7
23x Per Processor 1 Yr SWMA Medium Power 7 Reg
23x Per Processor medium system
23x Per Processor medium system 1yr reg
1x Power Control Cable (SPCN) - 15 meter
5x Power Control Cable (SPCN) - 3 meter
8x Power Cord 1.5M (5-foot), Drawer to IBM PDU,  250V/10A
4x Power Cord 2.7M (9-foot), Drawer to IBM PDU,  250V/10A
1x PowerVM Standard Edition (5765-PVS)
23x PowerVM Standard Edition (7942)
1x PowerVM Standard Edition SW Maintenance: 1 Yr
PowerVM Standard Edition SW Maintenance: 1 Yr
1x Primary OS - AIX</t>
  </si>
  <si>
    <t>1x Processor Cable, Two, Three or Four Drawer System
1x Processor Cable, Two-Drawer System
1x Rack Indicator- Not Factory Integrated
2x SAS Cable (AT) 0.6 Meter
2x SATA Slimline DVD-RAM Drive
1x Serv Interface Cable- 2, 3, and 4 Enclosure
2x Service Processor
1x Software Maintenance for AIX, 1 Year
1x SPO for Linux on POWER
23x Standard Edition - Per Proc w 1Yr SW Maint Medium P7
4x System AC Power Supply, 1725 W
2x System CEC Enclosure with IBM BEZEL, I/O Backplane, and System Midplane
1x System p AVE x86 Media
2x System Software
1x VIOS Expansion Pack
1x Virtual I/O Server</t>
  </si>
  <si>
    <t>CIJENA PONUDE BEZ PDV-a</t>
  </si>
  <si>
    <t>CIJENA PONUDE S PDV-om</t>
  </si>
  <si>
    <t>Proaktivne usluge</t>
  </si>
  <si>
    <t>Cijena za 12 mjeseci (bez PDV-a) u kn</t>
  </si>
  <si>
    <t>IBM</t>
  </si>
  <si>
    <t>3. Predmet nabave: usluge održavanja aplikacijskih i baznih poslužitelja</t>
  </si>
  <si>
    <t>TF542AA</t>
  </si>
  <si>
    <t>TF521AAE</t>
  </si>
  <si>
    <t>TF521AA</t>
  </si>
  <si>
    <t>HP-UX Support and Upgrade Option</t>
  </si>
  <si>
    <t>HP 1y Datacenter Care Service</t>
  </si>
  <si>
    <t>HP Superdome 2 - 16s HW Supp</t>
  </si>
  <si>
    <t>Server SW Applications Support</t>
  </si>
  <si>
    <t>1xPSL HAOE IPF 16Skt E-LTU</t>
  </si>
  <si>
    <t>BA930ACE 464</t>
  </si>
  <si>
    <t>1xHP-UX 11i v3 High Availability OE E-Del</t>
  </si>
  <si>
    <t xml:space="preserve">BA930ACE </t>
  </si>
  <si>
    <t>1xPSL HP aC++/ANSI C Dev IPF E-LTU</t>
  </si>
  <si>
    <t>B9007AAE 404</t>
  </si>
  <si>
    <t>1xHP a C++/ANSI C Developers Bundle E LTU</t>
  </si>
  <si>
    <t xml:space="preserve">B9007AAE </t>
  </si>
  <si>
    <t>2xPSL HP aC++/ANSI C Dev Per Socket LTU</t>
  </si>
  <si>
    <t>B9007AA     404</t>
  </si>
  <si>
    <t>1xHP a C++/ANSI C Developers Bundle LTU</t>
  </si>
  <si>
    <t>B9007AA</t>
  </si>
  <si>
    <t>2xPSL HP-UX 11i v3 Integrity 16Skt LTU</t>
  </si>
  <si>
    <t>BA930AC     464</t>
  </si>
  <si>
    <t>1xInclude with complete system</t>
  </si>
  <si>
    <t>BA930AC     B01</t>
  </si>
  <si>
    <t>1xHP-UX 11i v3 High Availability OE LTU</t>
  </si>
  <si>
    <t>BA930AC</t>
  </si>
  <si>
    <t>1xU.S. - English localization</t>
  </si>
  <si>
    <t>BA930AA     ABA</t>
  </si>
  <si>
    <t>1xHP-UX 11i Version 3</t>
  </si>
  <si>
    <t>BA930AA     A53</t>
  </si>
  <si>
    <t>1xHP-UX 11i v3 HA-OE  Media</t>
  </si>
  <si>
    <t>BA930AA</t>
  </si>
  <si>
    <t>1xICAP Enablement</t>
  </si>
  <si>
    <t>AH373A 02A</t>
  </si>
  <si>
    <t>1xHP CB900s i2 RTU 1.60GHz/20MB Blade</t>
  </si>
  <si>
    <t xml:space="preserve">AH373A </t>
  </si>
  <si>
    <t>1xHP PCIe 2p 4Gb FC and 2p 1000BT Adapter</t>
  </si>
  <si>
    <t>AD222A</t>
  </si>
  <si>
    <t>2xHP PCIe 2-port 8Gb FC SR (Qlogic) HBA</t>
  </si>
  <si>
    <t>AH401A</t>
  </si>
  <si>
    <t>2xHP PCIe 2-port 1000Base-T Card</t>
  </si>
  <si>
    <t>AD337A</t>
  </si>
  <si>
    <t>1xHP Superdome 2 Iox Enclosure</t>
  </si>
  <si>
    <t>AH338A</t>
  </si>
  <si>
    <t>2xHP BLc SFP+ 5m 10GbE Copper Cable</t>
  </si>
  <si>
    <t>537963-B21</t>
  </si>
  <si>
    <t>1xHP CB900s i2 iCAP Itanium 9340 8c Blade</t>
  </si>
  <si>
    <t>AM256A</t>
  </si>
  <si>
    <t>8xHP DDR3 16GB (4x4GB) Memory Module</t>
  </si>
  <si>
    <t>AH340A</t>
  </si>
  <si>
    <t>1xHP CB900s i2 Itanium 9340 8c Blade</t>
  </si>
  <si>
    <t>AM255A</t>
  </si>
  <si>
    <t>2xHP BLc 10Gb SR SFP+ Opt</t>
  </si>
  <si>
    <t>455883-B21</t>
  </si>
  <si>
    <t>1xHP Integrity 10GbE Pass-Thru Module</t>
  </si>
  <si>
    <t>AT084A</t>
  </si>
  <si>
    <t>CZ3225M62P</t>
  </si>
  <si>
    <t>1xHP Superdome 2 -16s Server</t>
  </si>
  <si>
    <t>AH337A</t>
  </si>
  <si>
    <t>CZ3225M62E</t>
  </si>
  <si>
    <t>HP DP perTB 1-9TB SW LTU</t>
  </si>
  <si>
    <t>HP DP perTB 1-9TB SW E-LTU</t>
  </si>
  <si>
    <t>HP DP perTB 10-49TB SW E-LTU</t>
  </si>
  <si>
    <t>Cijena za 6 mjeseci (bez PDV-a) u kn</t>
  </si>
  <si>
    <t>R.b.</t>
  </si>
  <si>
    <t>Cijena za 1 mjesec (bez PDV-a) u kn</t>
  </si>
  <si>
    <t>UKUPNO - Cijena bez PDV-a</t>
  </si>
  <si>
    <t>održavanje 12 mjeseci</t>
  </si>
  <si>
    <t>x3550 M5</t>
  </si>
  <si>
    <t>06HECWC</t>
  </si>
  <si>
    <t>06HECWD</t>
  </si>
  <si>
    <t>06HECWE</t>
  </si>
  <si>
    <t>06HECWF</t>
  </si>
  <si>
    <t>SPARC T5-2
1x 2 SPARC T5 16-core 3.6 GHz processors
32x 16 GB DDR3-1066 registered DIMM
4x One 600 GB 10000 rpm 2.5-inch SAS-2 HDD
Oracle Solaris, Oracle VM Server for SPARC
Software Update License and Support - 1 year</t>
  </si>
  <si>
    <t>AK00335222</t>
  </si>
  <si>
    <t>AK00335223</t>
  </si>
  <si>
    <t>održavanje 6 mjeseci</t>
  </si>
  <si>
    <t>Oracle</t>
  </si>
  <si>
    <t>Troškovnik - mjesečne rate</t>
  </si>
  <si>
    <t>1. mjesec održavanja</t>
  </si>
  <si>
    <t>2. mjesec održavanja</t>
  </si>
  <si>
    <t>3. mjesec održavanja</t>
  </si>
  <si>
    <t>4. mjesec održavanja</t>
  </si>
  <si>
    <t>5. mjesec održavanja</t>
  </si>
  <si>
    <t>6. mjesec održavanja</t>
  </si>
  <si>
    <t>7. mjesec održavanja</t>
  </si>
  <si>
    <t>8. mjesec održavanja</t>
  </si>
  <si>
    <t>9. mjesec održavanja</t>
  </si>
  <si>
    <t>10. mjesec održavanja</t>
  </si>
  <si>
    <t>11. mjesec održavanja</t>
  </si>
  <si>
    <t>12. mjesec održavanja</t>
  </si>
  <si>
    <t>CIJENA PO MJESECIMA BEZ PDV-a</t>
  </si>
  <si>
    <t>CIJENA PO MJESECIMA S PDV-om</t>
  </si>
  <si>
    <t>Ukupna cijena 
bez PDV-a [kn]</t>
  </si>
  <si>
    <t>Održavanje aplikacijskih i baznih poslužitelja HPE - Tablica 1</t>
  </si>
  <si>
    <t>Održavanje aplikacijskih i baznih poslužitelja IBM - Tablica 2</t>
  </si>
  <si>
    <t>Održavanje aplikacijskih i baznih poslužitelja Oracle - Tablica 3</t>
  </si>
  <si>
    <t>REKAPITULACIJA - Tablica 2</t>
  </si>
  <si>
    <t>Troškovnik - Rekapitulacija tablica 1. - 3. + Proaktivne usluge</t>
  </si>
  <si>
    <t>TABLICA 1 - ODRŽAVANA OPREMA -  APLIKACIJSKI I BAZNI POSLUŽITELJI - HPE</t>
  </si>
  <si>
    <t>TABLICA 2 - ODRŽAVANA OPREMA -  APLIKACIJSKI I BAZNI POSLUŽITELJI - IBM</t>
  </si>
  <si>
    <t>TABLICA 3 - ODRŽAVANA OPREMA -  APLIKACIJSKI I BAZNI POSLUŽITELJI - ORACLE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</si>
</sst>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kn&quot;_-;\-* #,##0.00\ &quot;kn&quot;_-;_-* &quot;-&quot;??\ &quot;kn&quot;_-;_-@_-"/>
    <numFmt numFmtId="43" formatCode="_-* #,##0.00\ _k_n_-;\-* #,##0.00\ _k_n_-;_-* &quot;-&quot;??\ _k_n_-;_-@_-"/>
    <numFmt numFmtId="164" formatCode="#,##0.00\ [$kn-41A]"/>
    <numFmt numFmtId="165" formatCode="[$€-2]\ #,##0.00"/>
    <numFmt numFmtId="166" formatCode="#,##0.00\ &quot;kn&quot;"/>
    <numFmt numFmtId="167" formatCode="#,##0.00000\ &quot;kn&quot;"/>
  </numFmts>
  <fonts count="9" x14ac:knownFonts="1">
    <font>
      <sz val="11"/>
      <color indexed="8"/>
      <name val="Calibri"/>
      <family val="2"/>
      <charset val="238"/>
    </font>
    <font>
      <sz val="11"/>
      <color indexed="8"/>
      <name val="Calibri"/>
      <family val="2"/>
      <charset val="238"/>
    </font>
    <font>
      <sz val="10"/>
      <name val="Arial"/>
      <family val="2"/>
      <charset val="238"/>
    </font>
    <font>
      <sz val="11"/>
      <color indexed="8"/>
      <name val="Calibri"/>
      <family val="2"/>
      <charset val="238"/>
    </font>
    <font>
      <sz val="11"/>
      <color theme="1"/>
      <name val="Calibri"/>
      <family val="2"/>
      <charset val="238"/>
      <scheme val="minor"/>
    </font>
    <font>
      <sz val="12"/>
      <color theme="1"/>
      <name val="Times New Roman"/>
      <family val="2"/>
      <charset val="238"/>
    </font>
    <font>
      <b/>
      <sz val="11"/>
      <color rgb="FF58595B"/>
      <name val="Arial"/>
      <family val="2"/>
      <charset val="238"/>
    </font>
    <font>
      <sz val="11"/>
      <color rgb="FF58595B"/>
      <name val="Arial"/>
      <family val="2"/>
      <charset val="238"/>
    </font>
    <font>
      <sz val="11"/>
      <color rgb="FF00B050"/>
      <name val="Arial"/>
      <family val="2"/>
      <charset val="238"/>
    </font>
  </fonts>
  <fills count="10">
    <fill>
      <patternFill patternType="none"/>
    </fill>
    <fill>
      <patternFill patternType="gray125"/>
    </fill>
    <fill>
      <patternFill patternType="solid">
        <fgColor indexed="44"/>
      </patternFill>
    </fill>
    <fill>
      <patternFill patternType="solid">
        <fgColor theme="0" tint="-0.24994659260841701"/>
        <bgColor indexed="64"/>
      </patternFill>
    </fill>
    <fill>
      <patternFill patternType="solid">
        <fgColor rgb="FFC0C0C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2" tint="-9.9978637043366805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20">
    <xf numFmtId="0" fontId="0" fillId="0" borderId="0"/>
    <xf numFmtId="0" fontId="1" fillId="2" borderId="0" applyNumberFormat="0" applyBorder="0" applyAlignment="0" applyProtection="0"/>
    <xf numFmtId="0" fontId="3" fillId="2" borderId="0" applyNumberFormat="0" applyBorder="0" applyAlignment="0" applyProtection="0"/>
    <xf numFmtId="43" fontId="3" fillId="0" borderId="0" applyFont="0" applyFill="0" applyBorder="0" applyAlignment="0" applyProtection="0"/>
    <xf numFmtId="0" fontId="4" fillId="0" borderId="0"/>
    <xf numFmtId="0" fontId="3" fillId="0" borderId="0"/>
    <xf numFmtId="165" fontId="4" fillId="0" borderId="0"/>
    <xf numFmtId="0" fontId="5" fillId="0" borderId="0"/>
    <xf numFmtId="165" fontId="4" fillId="0" borderId="0"/>
    <xf numFmtId="0" fontId="4" fillId="0" borderId="0"/>
    <xf numFmtId="4" fontId="2" fillId="0" borderId="0"/>
    <xf numFmtId="0" fontId="3" fillId="0" borderId="0"/>
    <xf numFmtId="0" fontId="5" fillId="0" borderId="0"/>
    <xf numFmtId="4" fontId="2" fillId="0" borderId="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1" fillId="0" borderId="0"/>
    <xf numFmtId="0" fontId="4" fillId="0" borderId="0"/>
    <xf numFmtId="44" fontId="1" fillId="0" borderId="0" applyFont="0" applyFill="0" applyBorder="0" applyAlignment="0" applyProtection="0"/>
  </cellStyleXfs>
  <cellXfs count="80">
    <xf numFmtId="0" fontId="0" fillId="0" borderId="0" xfId="0"/>
    <xf numFmtId="0" fontId="7" fillId="0" borderId="1" xfId="0" applyFont="1" applyBorder="1" applyAlignment="1">
      <alignment vertical="center" wrapText="1"/>
    </xf>
    <xf numFmtId="0" fontId="7" fillId="0" borderId="0" xfId="0" applyFont="1" applyAlignment="1">
      <alignment vertical="center"/>
    </xf>
    <xf numFmtId="0" fontId="6" fillId="0" borderId="0" xfId="0" applyFont="1" applyAlignment="1">
      <alignment horizontal="right" vertical="center"/>
    </xf>
    <xf numFmtId="0" fontId="7" fillId="0" borderId="0" xfId="0" applyFont="1" applyAlignment="1">
      <alignment horizontal="center" vertical="center"/>
    </xf>
    <xf numFmtId="0" fontId="6" fillId="0" borderId="0" xfId="0" applyFont="1" applyAlignment="1">
      <alignment vertical="center"/>
    </xf>
    <xf numFmtId="0" fontId="6" fillId="0" borderId="1" xfId="0" applyFont="1" applyBorder="1" applyAlignment="1">
      <alignment horizontal="center" vertical="center" wrapText="1"/>
    </xf>
    <xf numFmtId="166" fontId="7" fillId="0" borderId="1" xfId="0" applyNumberFormat="1" applyFont="1" applyBorder="1" applyAlignment="1">
      <alignment vertical="center"/>
    </xf>
    <xf numFmtId="164" fontId="7" fillId="0" borderId="0" xfId="0" applyNumberFormat="1" applyFont="1" applyAlignment="1">
      <alignment vertical="center"/>
    </xf>
    <xf numFmtId="0" fontId="7" fillId="5" borderId="0" xfId="0" applyFont="1" applyFill="1" applyAlignment="1">
      <alignment horizontal="center" vertical="center"/>
    </xf>
    <xf numFmtId="166" fontId="6" fillId="0" borderId="1" xfId="0" applyNumberFormat="1" applyFont="1" applyBorder="1" applyAlignment="1">
      <alignment vertical="center"/>
    </xf>
    <xf numFmtId="0" fontId="6" fillId="4" borderId="1" xfId="0" applyFont="1" applyFill="1" applyBorder="1" applyAlignment="1">
      <alignment horizontal="center" vertical="center"/>
    </xf>
    <xf numFmtId="0" fontId="6"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7" fillId="5" borderId="1" xfId="7" applyFont="1" applyFill="1" applyBorder="1" applyAlignment="1">
      <alignment horizontal="center" vertical="center"/>
    </xf>
    <xf numFmtId="166" fontId="6" fillId="0" borderId="1" xfId="0" applyNumberFormat="1" applyFont="1" applyBorder="1" applyAlignment="1">
      <alignment horizontal="right" vertical="center"/>
    </xf>
    <xf numFmtId="0" fontId="7" fillId="5" borderId="1" xfId="7" applyFont="1" applyFill="1" applyBorder="1" applyAlignment="1">
      <alignment horizontal="left" vertical="center" wrapText="1"/>
    </xf>
    <xf numFmtId="0" fontId="7" fillId="0" borderId="0" xfId="0" applyFont="1" applyAlignment="1">
      <alignment horizontal="center" vertical="center"/>
    </xf>
    <xf numFmtId="0" fontId="7" fillId="5" borderId="1" xfId="0" applyFont="1" applyFill="1" applyBorder="1" applyAlignment="1">
      <alignment horizontal="left" vertical="center" wrapText="1"/>
    </xf>
    <xf numFmtId="166" fontId="7" fillId="0" borderId="1" xfId="14" applyNumberFormat="1" applyFont="1" applyFill="1" applyBorder="1" applyAlignment="1">
      <alignment horizontal="right" vertical="center" wrapText="1"/>
    </xf>
    <xf numFmtId="0" fontId="7" fillId="0" borderId="0" xfId="0" applyFont="1" applyAlignment="1">
      <alignment horizontal="center" vertical="center"/>
    </xf>
    <xf numFmtId="0" fontId="7" fillId="0" borderId="0" xfId="0" applyFont="1" applyAlignment="1">
      <alignment vertical="center" wrapText="1"/>
    </xf>
    <xf numFmtId="0" fontId="7" fillId="5" borderId="1" xfId="7"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1" xfId="0" applyFont="1" applyFill="1" applyBorder="1" applyAlignment="1">
      <alignment vertical="center" wrapText="1"/>
    </xf>
    <xf numFmtId="0" fontId="7" fillId="0" borderId="1" xfId="0" applyFont="1" applyFill="1" applyBorder="1" applyAlignment="1">
      <alignment vertical="center"/>
    </xf>
    <xf numFmtId="0" fontId="6" fillId="0" borderId="0" xfId="0" applyFont="1" applyBorder="1" applyAlignment="1">
      <alignment horizontal="right" vertical="center"/>
    </xf>
    <xf numFmtId="0" fontId="7" fillId="5" borderId="1" xfId="0" applyFont="1" applyFill="1" applyBorder="1" applyAlignment="1">
      <alignment horizontal="center" vertical="center"/>
    </xf>
    <xf numFmtId="0" fontId="7" fillId="5" borderId="2" xfId="0" applyFont="1" applyFill="1" applyBorder="1" applyAlignment="1">
      <alignment horizontal="center" vertical="center"/>
    </xf>
    <xf numFmtId="0" fontId="8" fillId="0" borderId="0" xfId="0" applyFont="1" applyAlignment="1">
      <alignment horizontal="center" vertical="center"/>
    </xf>
    <xf numFmtId="166" fontId="7" fillId="0" borderId="1" xfId="16" applyNumberFormat="1" applyFont="1" applyFill="1" applyBorder="1" applyAlignment="1">
      <alignment horizontal="right" vertical="center" wrapText="1"/>
    </xf>
    <xf numFmtId="0" fontId="7" fillId="0" borderId="1" xfId="0" applyFont="1" applyBorder="1" applyAlignment="1">
      <alignment vertical="center"/>
    </xf>
    <xf numFmtId="0" fontId="7" fillId="0" borderId="1" xfId="0" applyFont="1" applyFill="1" applyBorder="1" applyAlignment="1">
      <alignment horizontal="left" vertical="center" wrapText="1"/>
    </xf>
    <xf numFmtId="0" fontId="7" fillId="5" borderId="1" xfId="0" applyFont="1" applyFill="1" applyBorder="1" applyAlignment="1">
      <alignment horizontal="left" vertical="center"/>
    </xf>
    <xf numFmtId="0" fontId="7" fillId="7" borderId="1" xfId="0" applyFont="1" applyFill="1" applyBorder="1" applyAlignment="1">
      <alignment vertical="center"/>
    </xf>
    <xf numFmtId="0" fontId="7" fillId="5" borderId="6" xfId="0" applyFont="1" applyFill="1" applyBorder="1" applyAlignment="1">
      <alignment vertical="center"/>
    </xf>
    <xf numFmtId="166" fontId="7" fillId="0" borderId="4" xfId="0" applyNumberFormat="1" applyFont="1" applyBorder="1" applyAlignment="1">
      <alignment vertical="center"/>
    </xf>
    <xf numFmtId="4" fontId="6" fillId="3" borderId="1" xfId="0" applyNumberFormat="1" applyFont="1" applyFill="1" applyBorder="1" applyAlignment="1">
      <alignment vertical="center" wrapText="1"/>
    </xf>
    <xf numFmtId="0" fontId="7" fillId="3" borderId="1" xfId="17" applyNumberFormat="1" applyFont="1" applyFill="1" applyBorder="1" applyAlignment="1">
      <alignment horizontal="center" vertical="center"/>
    </xf>
    <xf numFmtId="0" fontId="7" fillId="0" borderId="0" xfId="18" applyFont="1" applyAlignment="1">
      <alignment vertical="center"/>
    </xf>
    <xf numFmtId="166" fontId="6" fillId="0" borderId="1" xfId="16" applyNumberFormat="1" applyFont="1" applyFill="1" applyBorder="1" applyAlignment="1">
      <alignment horizontal="right" vertical="center" wrapText="1"/>
    </xf>
    <xf numFmtId="0" fontId="7" fillId="0" borderId="0" xfId="18" applyFont="1" applyAlignment="1">
      <alignment horizontal="center" vertical="center"/>
    </xf>
    <xf numFmtId="4" fontId="7" fillId="0" borderId="0" xfId="0" applyNumberFormat="1" applyFont="1" applyFill="1" applyBorder="1" applyAlignment="1">
      <alignment vertical="center"/>
    </xf>
    <xf numFmtId="0" fontId="6" fillId="0" borderId="0" xfId="0" applyFont="1" applyBorder="1" applyAlignment="1">
      <alignment horizontal="right" vertical="center" wrapText="1"/>
    </xf>
    <xf numFmtId="164" fontId="6" fillId="0" borderId="0" xfId="0" applyNumberFormat="1" applyFont="1" applyBorder="1" applyAlignment="1">
      <alignment vertical="center"/>
    </xf>
    <xf numFmtId="44" fontId="6" fillId="3" borderId="1" xfId="19" applyFont="1" applyFill="1" applyBorder="1" applyAlignment="1">
      <alignment horizontal="center" vertical="center" wrapText="1"/>
    </xf>
    <xf numFmtId="44" fontId="6" fillId="3" borderId="1" xfId="19" applyFont="1" applyFill="1" applyBorder="1" applyAlignment="1">
      <alignment vertical="center"/>
    </xf>
    <xf numFmtId="164" fontId="6" fillId="8" borderId="1" xfId="0" applyNumberFormat="1" applyFont="1" applyFill="1" applyBorder="1" applyAlignment="1">
      <alignment vertical="center"/>
    </xf>
    <xf numFmtId="43" fontId="7" fillId="0" borderId="0" xfId="16" applyFont="1" applyAlignment="1">
      <alignment vertical="center"/>
    </xf>
    <xf numFmtId="166" fontId="7" fillId="0" borderId="0" xfId="0" applyNumberFormat="1" applyFont="1" applyAlignment="1">
      <alignment vertical="center"/>
    </xf>
    <xf numFmtId="164" fontId="7" fillId="0" borderId="0" xfId="0" applyNumberFormat="1" applyFont="1" applyBorder="1" applyAlignment="1">
      <alignment vertical="center"/>
    </xf>
    <xf numFmtId="167" fontId="7" fillId="0" borderId="0" xfId="0" applyNumberFormat="1" applyFont="1" applyAlignment="1">
      <alignment vertical="center"/>
    </xf>
    <xf numFmtId="164" fontId="6" fillId="9" borderId="1" xfId="0" applyNumberFormat="1" applyFont="1" applyFill="1" applyBorder="1" applyAlignment="1">
      <alignment vertical="center"/>
    </xf>
    <xf numFmtId="43" fontId="0" fillId="0" borderId="0" xfId="16" applyFont="1"/>
    <xf numFmtId="0" fontId="7" fillId="0" borderId="0" xfId="0" applyFont="1" applyAlignment="1">
      <alignment horizontal="justify" vertical="center" wrapText="1"/>
    </xf>
    <xf numFmtId="0" fontId="6" fillId="0" borderId="0" xfId="0" applyFont="1" applyBorder="1" applyAlignment="1">
      <alignment horizontal="right" vertical="center"/>
    </xf>
    <xf numFmtId="0" fontId="6" fillId="0" borderId="3" xfId="0" applyFont="1" applyBorder="1" applyAlignment="1">
      <alignment horizontal="right" vertical="center"/>
    </xf>
    <xf numFmtId="44" fontId="6" fillId="3" borderId="1" xfId="19" applyFont="1" applyFill="1" applyBorder="1" applyAlignment="1">
      <alignment horizontal="center" vertical="center"/>
    </xf>
    <xf numFmtId="0" fontId="6" fillId="3" borderId="1" xfId="0" applyFont="1" applyFill="1" applyBorder="1" applyAlignment="1">
      <alignment horizontal="left" vertical="center" wrapText="1"/>
    </xf>
    <xf numFmtId="4" fontId="6" fillId="3" borderId="1" xfId="0" applyNumberFormat="1" applyFont="1" applyFill="1" applyBorder="1" applyAlignment="1">
      <alignment horizontal="center" vertical="center" wrapText="1"/>
    </xf>
    <xf numFmtId="166" fontId="7" fillId="0" borderId="1" xfId="0" applyNumberFormat="1" applyFont="1" applyBorder="1" applyAlignment="1">
      <alignment vertical="center"/>
    </xf>
    <xf numFmtId="166" fontId="7" fillId="0" borderId="2" xfId="0" applyNumberFormat="1" applyFont="1" applyBorder="1" applyAlignment="1">
      <alignment vertical="center"/>
    </xf>
    <xf numFmtId="166" fontId="7" fillId="0" borderId="5" xfId="0" applyNumberFormat="1" applyFont="1" applyBorder="1" applyAlignment="1">
      <alignment vertical="center"/>
    </xf>
    <xf numFmtId="166" fontId="7" fillId="0" borderId="4" xfId="0" applyNumberFormat="1" applyFont="1" applyBorder="1" applyAlignment="1">
      <alignment vertical="center"/>
    </xf>
    <xf numFmtId="166" fontId="7" fillId="0" borderId="2" xfId="16" applyNumberFormat="1" applyFont="1" applyFill="1" applyBorder="1" applyAlignment="1">
      <alignment vertical="center" wrapText="1"/>
    </xf>
    <xf numFmtId="166" fontId="7" fillId="0" borderId="5" xfId="16" applyNumberFormat="1" applyFont="1" applyFill="1" applyBorder="1" applyAlignment="1">
      <alignment vertical="center" wrapText="1"/>
    </xf>
    <xf numFmtId="166" fontId="7" fillId="0" borderId="4" xfId="16" applyNumberFormat="1" applyFont="1" applyFill="1" applyBorder="1" applyAlignment="1">
      <alignment vertical="center" wrapText="1"/>
    </xf>
    <xf numFmtId="0" fontId="7" fillId="5" borderId="1" xfId="0" applyFont="1" applyFill="1" applyBorder="1" applyAlignment="1">
      <alignment horizontal="center" vertical="center"/>
    </xf>
    <xf numFmtId="0" fontId="7" fillId="5" borderId="2" xfId="0" applyFont="1" applyFill="1" applyBorder="1" applyAlignment="1">
      <alignment horizontal="center" vertical="center"/>
    </xf>
    <xf numFmtId="0" fontId="7" fillId="5" borderId="5" xfId="0" applyFont="1" applyFill="1" applyBorder="1" applyAlignment="1">
      <alignment horizontal="center" vertical="center"/>
    </xf>
    <xf numFmtId="0" fontId="7" fillId="5" borderId="4" xfId="0" applyFont="1" applyFill="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right" vertical="center"/>
    </xf>
    <xf numFmtId="166" fontId="7" fillId="0" borderId="2" xfId="14" applyNumberFormat="1" applyFont="1" applyFill="1" applyBorder="1" applyAlignment="1">
      <alignment horizontal="center" vertical="center" wrapText="1"/>
    </xf>
    <xf numFmtId="166" fontId="7" fillId="0" borderId="5" xfId="14" applyNumberFormat="1" applyFont="1" applyFill="1" applyBorder="1" applyAlignment="1">
      <alignment horizontal="center" vertical="center" wrapText="1"/>
    </xf>
    <xf numFmtId="166" fontId="7" fillId="0" borderId="4" xfId="14" applyNumberFormat="1" applyFont="1" applyFill="1" applyBorder="1" applyAlignment="1">
      <alignment horizontal="center" vertical="center" wrapText="1"/>
    </xf>
    <xf numFmtId="166" fontId="7" fillId="0" borderId="2" xfId="0" applyNumberFormat="1" applyFont="1" applyBorder="1" applyAlignment="1">
      <alignment horizontal="center" vertical="center"/>
    </xf>
    <xf numFmtId="166" fontId="7" fillId="0" borderId="5" xfId="0" applyNumberFormat="1" applyFont="1" applyBorder="1" applyAlignment="1">
      <alignment horizontal="center" vertical="center"/>
    </xf>
    <xf numFmtId="166" fontId="7" fillId="0" borderId="4" xfId="0" applyNumberFormat="1" applyFont="1" applyBorder="1" applyAlignment="1">
      <alignment horizontal="center" vertical="center"/>
    </xf>
    <xf numFmtId="0" fontId="7" fillId="5" borderId="1" xfId="0" applyFont="1" applyFill="1" applyBorder="1" applyAlignment="1">
      <alignment horizontal="center" vertical="center" wrapText="1"/>
    </xf>
  </cellXfs>
  <cellStyles count="20">
    <cellStyle name="40% - Isticanje1" xfId="1"/>
    <cellStyle name="40% - Isticanje1 2" xfId="2"/>
    <cellStyle name="Comma 2" xfId="3"/>
    <cellStyle name="Normal 14" xfId="4"/>
    <cellStyle name="Normal 2" xfId="5"/>
    <cellStyle name="Normal 2 2" xfId="6"/>
    <cellStyle name="Normal 3" xfId="7"/>
    <cellStyle name="Normal 3 2" xfId="8"/>
    <cellStyle name="Normal 4" xfId="9"/>
    <cellStyle name="Normal_Sheet1" xfId="10"/>
    <cellStyle name="Normalno" xfId="0" builtinId="0"/>
    <cellStyle name="Normalno 2" xfId="11"/>
    <cellStyle name="Normalno 2 2" xfId="17"/>
    <cellStyle name="Normalno 3" xfId="12"/>
    <cellStyle name="Normalno 4" xfId="18"/>
    <cellStyle name="Obično_MREŽA" xfId="13"/>
    <cellStyle name="Valuta 2" xfId="19"/>
    <cellStyle name="Zarez" xfId="14" builtinId="3"/>
    <cellStyle name="Zarez 2" xfId="15"/>
    <cellStyle name="Zarez 3" xfId="16"/>
  </cellStyles>
  <dxfs count="0"/>
  <tableStyles count="0" defaultTableStyle="TableStyleMedium9" defaultPivotStyle="PivotStyleLight16"/>
  <colors>
    <mruColors>
      <color rgb="FF5859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tabSelected="1" zoomScale="85" zoomScaleNormal="85" workbookViewId="0"/>
  </sheetViews>
  <sheetFormatPr defaultColWidth="9.140625" defaultRowHeight="14.25" x14ac:dyDescent="0.25"/>
  <cols>
    <col min="1" max="1" width="7.85546875" style="2" customWidth="1"/>
    <col min="2" max="2" width="64.140625" style="21" customWidth="1"/>
    <col min="3" max="3" width="24.5703125" style="2" bestFit="1" customWidth="1"/>
    <col min="4" max="14" width="19.7109375" style="2" customWidth="1"/>
    <col min="15" max="15" width="17.140625" style="2" bestFit="1" customWidth="1"/>
    <col min="16" max="16384" width="9.140625" style="2"/>
  </cols>
  <sheetData>
    <row r="1" spans="1:14" ht="15" x14ac:dyDescent="0.25">
      <c r="A1" s="5" t="s">
        <v>26</v>
      </c>
    </row>
    <row r="2" spans="1:14" ht="15" x14ac:dyDescent="0.25">
      <c r="K2" s="5"/>
    </row>
    <row r="3" spans="1:14" x14ac:dyDescent="0.25">
      <c r="A3" s="2" t="s">
        <v>16</v>
      </c>
    </row>
    <row r="4" spans="1:14" x14ac:dyDescent="0.25">
      <c r="A4" s="2" t="s">
        <v>17</v>
      </c>
    </row>
    <row r="5" spans="1:14" x14ac:dyDescent="0.25">
      <c r="A5" s="2" t="s">
        <v>18</v>
      </c>
    </row>
    <row r="6" spans="1:14" x14ac:dyDescent="0.25">
      <c r="A6" s="2" t="s">
        <v>19</v>
      </c>
    </row>
    <row r="8" spans="1:14" x14ac:dyDescent="0.25">
      <c r="A8" s="2" t="s">
        <v>20</v>
      </c>
    </row>
    <row r="9" spans="1:14" x14ac:dyDescent="0.25">
      <c r="A9" s="2" t="s">
        <v>21</v>
      </c>
    </row>
    <row r="10" spans="1:14" x14ac:dyDescent="0.25">
      <c r="A10" s="2" t="s">
        <v>22</v>
      </c>
    </row>
    <row r="11" spans="1:14" x14ac:dyDescent="0.25">
      <c r="A11" s="2" t="s">
        <v>23</v>
      </c>
    </row>
    <row r="13" spans="1:14" x14ac:dyDescent="0.25">
      <c r="A13" s="2" t="s">
        <v>55</v>
      </c>
    </row>
    <row r="14" spans="1:14" ht="15" x14ac:dyDescent="0.25">
      <c r="A14" s="26"/>
      <c r="B14" s="43"/>
      <c r="C14" s="44"/>
    </row>
    <row r="16" spans="1:14" ht="49.5" customHeight="1" x14ac:dyDescent="0.25">
      <c r="A16" s="45" t="s">
        <v>24</v>
      </c>
      <c r="B16" s="46" t="s">
        <v>133</v>
      </c>
      <c r="C16" s="45" t="s">
        <v>134</v>
      </c>
      <c r="D16" s="45" t="s">
        <v>135</v>
      </c>
      <c r="E16" s="45" t="s">
        <v>136</v>
      </c>
      <c r="F16" s="45" t="s">
        <v>137</v>
      </c>
      <c r="G16" s="45" t="s">
        <v>138</v>
      </c>
      <c r="H16" s="45" t="s">
        <v>139</v>
      </c>
      <c r="I16" s="45" t="s">
        <v>140</v>
      </c>
      <c r="J16" s="45" t="s">
        <v>141</v>
      </c>
      <c r="K16" s="45" t="s">
        <v>142</v>
      </c>
      <c r="L16" s="45" t="s">
        <v>143</v>
      </c>
      <c r="M16" s="45" t="s">
        <v>144</v>
      </c>
      <c r="N16" s="45" t="s">
        <v>145</v>
      </c>
    </row>
    <row r="17" spans="1:14" x14ac:dyDescent="0.25">
      <c r="A17" s="28" t="s">
        <v>10</v>
      </c>
      <c r="B17" s="1" t="s">
        <v>149</v>
      </c>
      <c r="C17" s="36">
        <f>'HPE - Tablica 1'!$G$64</f>
        <v>0</v>
      </c>
      <c r="D17" s="36">
        <f>'HPE - Tablica 1'!$G$64</f>
        <v>0</v>
      </c>
      <c r="E17" s="36">
        <f>'HPE - Tablica 1'!$G$64</f>
        <v>0</v>
      </c>
      <c r="F17" s="36">
        <f>'HPE - Tablica 1'!$G$64</f>
        <v>0</v>
      </c>
      <c r="G17" s="36">
        <f>'HPE - Tablica 1'!$G$64</f>
        <v>0</v>
      </c>
      <c r="H17" s="36">
        <f>'HPE - Tablica 1'!$G$64</f>
        <v>0</v>
      </c>
      <c r="I17" s="36">
        <f>'HPE - Tablica 1'!$G$64</f>
        <v>0</v>
      </c>
      <c r="J17" s="36">
        <f>'HPE - Tablica 1'!$G$64</f>
        <v>0</v>
      </c>
      <c r="K17" s="36">
        <f>'HPE - Tablica 1'!$G$64</f>
        <v>0</v>
      </c>
      <c r="L17" s="36">
        <f>'HPE - Tablica 1'!$G$64</f>
        <v>0</v>
      </c>
      <c r="M17" s="36">
        <f>'HPE - Tablica 1'!$G$64</f>
        <v>0</v>
      </c>
      <c r="N17" s="36">
        <f>'HPE - Tablica 1'!$G$64</f>
        <v>0</v>
      </c>
    </row>
    <row r="18" spans="1:14" x14ac:dyDescent="0.25">
      <c r="A18" s="28" t="s">
        <v>11</v>
      </c>
      <c r="B18" s="1" t="s">
        <v>150</v>
      </c>
      <c r="C18" s="7">
        <f>'IBM - Tablica 2'!$G$7+'IBM - Tablica 2'!$G$17</f>
        <v>0</v>
      </c>
      <c r="D18" s="7">
        <f>'IBM - Tablica 2'!$G$7+'IBM - Tablica 2'!$G$17</f>
        <v>0</v>
      </c>
      <c r="E18" s="7">
        <f>'IBM - Tablica 2'!$G$7+'IBM - Tablica 2'!$G$17</f>
        <v>0</v>
      </c>
      <c r="F18" s="7">
        <f>'IBM - Tablica 2'!$G$7+'IBM - Tablica 2'!$G$17</f>
        <v>0</v>
      </c>
      <c r="G18" s="7">
        <f>'IBM - Tablica 2'!$G$7+'IBM - Tablica 2'!$G$17</f>
        <v>0</v>
      </c>
      <c r="H18" s="7">
        <f>'IBM - Tablica 2'!$G$7+'IBM - Tablica 2'!$G$17</f>
        <v>0</v>
      </c>
      <c r="I18" s="7">
        <f>'IBM - Tablica 2'!$G$17</f>
        <v>0</v>
      </c>
      <c r="J18" s="7">
        <f>'IBM - Tablica 2'!$G$17</f>
        <v>0</v>
      </c>
      <c r="K18" s="7">
        <f>'IBM - Tablica 2'!$G$17</f>
        <v>0</v>
      </c>
      <c r="L18" s="7">
        <f>'IBM - Tablica 2'!$G$17</f>
        <v>0</v>
      </c>
      <c r="M18" s="7">
        <f>'IBM - Tablica 2'!$G$17</f>
        <v>0</v>
      </c>
      <c r="N18" s="7">
        <f>'IBM - Tablica 2'!$G$17</f>
        <v>0</v>
      </c>
    </row>
    <row r="19" spans="1:14" x14ac:dyDescent="0.25">
      <c r="A19" s="27" t="s">
        <v>0</v>
      </c>
      <c r="B19" s="1" t="s">
        <v>151</v>
      </c>
      <c r="C19" s="7">
        <f>'Oracle - Tablica 3'!$G$13</f>
        <v>0</v>
      </c>
      <c r="D19" s="7">
        <f>'Oracle - Tablica 3'!$G$13</f>
        <v>0</v>
      </c>
      <c r="E19" s="7">
        <f>'Oracle - Tablica 3'!$G$13</f>
        <v>0</v>
      </c>
      <c r="F19" s="7">
        <f>'Oracle - Tablica 3'!$G$13</f>
        <v>0</v>
      </c>
      <c r="G19" s="7">
        <f>'Oracle - Tablica 3'!$G$13</f>
        <v>0</v>
      </c>
      <c r="H19" s="7">
        <f>'Oracle - Tablica 3'!$G$13</f>
        <v>0</v>
      </c>
      <c r="I19" s="7">
        <f>'Oracle - Tablica 3'!$G$13</f>
        <v>0</v>
      </c>
      <c r="J19" s="7">
        <f>'Oracle - Tablica 3'!$G$13</f>
        <v>0</v>
      </c>
      <c r="K19" s="7">
        <f>'Oracle - Tablica 3'!$G$13</f>
        <v>0</v>
      </c>
      <c r="L19" s="7">
        <f>'Oracle - Tablica 3'!$G$13</f>
        <v>0</v>
      </c>
      <c r="M19" s="7">
        <f>'Oracle - Tablica 3'!$G$13</f>
        <v>0</v>
      </c>
      <c r="N19" s="7">
        <f>'Oracle - Tablica 3'!$G$13</f>
        <v>0</v>
      </c>
    </row>
    <row r="20" spans="1:14" x14ac:dyDescent="0.25">
      <c r="A20" s="27" t="s">
        <v>1</v>
      </c>
      <c r="B20" s="1" t="s">
        <v>52</v>
      </c>
      <c r="C20" s="7">
        <v>0</v>
      </c>
      <c r="D20" s="7">
        <v>0</v>
      </c>
      <c r="E20" s="7">
        <v>0</v>
      </c>
      <c r="F20" s="7">
        <v>0</v>
      </c>
      <c r="G20" s="7">
        <v>0</v>
      </c>
      <c r="H20" s="7">
        <v>0</v>
      </c>
      <c r="I20" s="7">
        <v>0</v>
      </c>
      <c r="J20" s="7">
        <v>0</v>
      </c>
      <c r="K20" s="7">
        <v>0</v>
      </c>
      <c r="L20" s="7">
        <v>0</v>
      </c>
      <c r="M20" s="7">
        <v>0</v>
      </c>
      <c r="N20" s="7">
        <v>0</v>
      </c>
    </row>
    <row r="21" spans="1:14" ht="15" x14ac:dyDescent="0.25">
      <c r="A21" s="56" t="s">
        <v>146</v>
      </c>
      <c r="B21" s="56"/>
      <c r="C21" s="47">
        <f t="shared" ref="C21:N21" si="0">SUM(C17:C20)</f>
        <v>0</v>
      </c>
      <c r="D21" s="47">
        <f t="shared" si="0"/>
        <v>0</v>
      </c>
      <c r="E21" s="47">
        <f t="shared" si="0"/>
        <v>0</v>
      </c>
      <c r="F21" s="47">
        <f t="shared" si="0"/>
        <v>0</v>
      </c>
      <c r="G21" s="47">
        <f t="shared" si="0"/>
        <v>0</v>
      </c>
      <c r="H21" s="47">
        <f t="shared" si="0"/>
        <v>0</v>
      </c>
      <c r="I21" s="47">
        <f t="shared" si="0"/>
        <v>0</v>
      </c>
      <c r="J21" s="47">
        <f t="shared" si="0"/>
        <v>0</v>
      </c>
      <c r="K21" s="47">
        <f t="shared" si="0"/>
        <v>0</v>
      </c>
      <c r="L21" s="47">
        <f t="shared" si="0"/>
        <v>0</v>
      </c>
      <c r="M21" s="47">
        <f t="shared" si="0"/>
        <v>0</v>
      </c>
      <c r="N21" s="47">
        <f t="shared" si="0"/>
        <v>0</v>
      </c>
    </row>
    <row r="22" spans="1:14" ht="15" x14ac:dyDescent="0.25">
      <c r="A22" s="55" t="s">
        <v>27</v>
      </c>
      <c r="B22" s="55"/>
      <c r="C22" s="47">
        <f>C21*0.25</f>
        <v>0</v>
      </c>
      <c r="D22" s="47">
        <f t="shared" ref="D22:N22" si="1">D21*0.25</f>
        <v>0</v>
      </c>
      <c r="E22" s="47">
        <f t="shared" si="1"/>
        <v>0</v>
      </c>
      <c r="F22" s="47">
        <f t="shared" si="1"/>
        <v>0</v>
      </c>
      <c r="G22" s="47">
        <f t="shared" si="1"/>
        <v>0</v>
      </c>
      <c r="H22" s="47">
        <f t="shared" si="1"/>
        <v>0</v>
      </c>
      <c r="I22" s="47">
        <f t="shared" si="1"/>
        <v>0</v>
      </c>
      <c r="J22" s="47">
        <f t="shared" si="1"/>
        <v>0</v>
      </c>
      <c r="K22" s="47">
        <f t="shared" si="1"/>
        <v>0</v>
      </c>
      <c r="L22" s="47">
        <f t="shared" si="1"/>
        <v>0</v>
      </c>
      <c r="M22" s="47">
        <f t="shared" si="1"/>
        <v>0</v>
      </c>
      <c r="N22" s="47">
        <f t="shared" si="1"/>
        <v>0</v>
      </c>
    </row>
    <row r="23" spans="1:14" ht="15" x14ac:dyDescent="0.25">
      <c r="A23" s="55" t="s">
        <v>147</v>
      </c>
      <c r="B23" s="55"/>
      <c r="C23" s="47">
        <f>C21*1.25</f>
        <v>0</v>
      </c>
      <c r="D23" s="47">
        <f t="shared" ref="D23:N23" si="2">D21*1.25</f>
        <v>0</v>
      </c>
      <c r="E23" s="47">
        <f t="shared" si="2"/>
        <v>0</v>
      </c>
      <c r="F23" s="47">
        <f t="shared" si="2"/>
        <v>0</v>
      </c>
      <c r="G23" s="47">
        <f t="shared" si="2"/>
        <v>0</v>
      </c>
      <c r="H23" s="47">
        <f t="shared" si="2"/>
        <v>0</v>
      </c>
      <c r="I23" s="47">
        <f t="shared" si="2"/>
        <v>0</v>
      </c>
      <c r="J23" s="47">
        <f t="shared" si="2"/>
        <v>0</v>
      </c>
      <c r="K23" s="47">
        <f t="shared" si="2"/>
        <v>0</v>
      </c>
      <c r="L23" s="47">
        <f t="shared" si="2"/>
        <v>0</v>
      </c>
      <c r="M23" s="47">
        <f t="shared" si="2"/>
        <v>0</v>
      </c>
      <c r="N23" s="47">
        <f t="shared" si="2"/>
        <v>0</v>
      </c>
    </row>
    <row r="24" spans="1:14" ht="15" x14ac:dyDescent="0.25">
      <c r="A24" s="26"/>
      <c r="B24" s="26"/>
      <c r="C24" s="44"/>
      <c r="D24" s="44"/>
      <c r="E24" s="44"/>
      <c r="F24" s="44"/>
      <c r="G24" s="44"/>
      <c r="H24" s="44"/>
      <c r="I24" s="44"/>
      <c r="J24" s="44"/>
    </row>
    <row r="25" spans="1:14" ht="15" x14ac:dyDescent="0.25">
      <c r="A25" s="26"/>
      <c r="B25" s="43"/>
      <c r="C25" s="44"/>
      <c r="D25" s="44"/>
      <c r="E25" s="44"/>
      <c r="F25" s="44"/>
      <c r="G25" s="44"/>
      <c r="H25" s="44"/>
      <c r="I25" s="44"/>
      <c r="J25" s="44"/>
      <c r="L25" s="26"/>
      <c r="M25" s="8"/>
    </row>
    <row r="26" spans="1:14" ht="15" x14ac:dyDescent="0.25">
      <c r="A26" s="57" t="s">
        <v>153</v>
      </c>
      <c r="B26" s="57"/>
      <c r="C26" s="57"/>
      <c r="J26" s="8"/>
      <c r="L26" s="26"/>
      <c r="M26" s="8"/>
    </row>
    <row r="27" spans="1:14" ht="38.25" customHeight="1" x14ac:dyDescent="0.25">
      <c r="A27" s="6" t="s">
        <v>24</v>
      </c>
      <c r="B27" s="6" t="s">
        <v>25</v>
      </c>
      <c r="C27" s="6" t="s">
        <v>148</v>
      </c>
      <c r="G27" s="48"/>
      <c r="J27" s="49"/>
      <c r="K27" s="49"/>
      <c r="L27" s="48"/>
    </row>
    <row r="28" spans="1:14" x14ac:dyDescent="0.25">
      <c r="A28" s="28" t="s">
        <v>10</v>
      </c>
      <c r="B28" s="1" t="s">
        <v>149</v>
      </c>
      <c r="C28" s="7">
        <f>'HPE - Tablica 1'!$H$64</f>
        <v>0</v>
      </c>
      <c r="D28" s="8"/>
      <c r="J28" s="49"/>
      <c r="K28" s="49"/>
    </row>
    <row r="29" spans="1:14" x14ac:dyDescent="0.25">
      <c r="A29" s="28" t="s">
        <v>11</v>
      </c>
      <c r="B29" s="1" t="s">
        <v>150</v>
      </c>
      <c r="C29" s="7">
        <f>'IBM - Tablica 2'!$H$24</f>
        <v>0</v>
      </c>
      <c r="D29" s="8"/>
      <c r="F29" s="8"/>
      <c r="G29" s="8"/>
      <c r="K29" s="49"/>
      <c r="M29" s="48"/>
    </row>
    <row r="30" spans="1:14" x14ac:dyDescent="0.25">
      <c r="A30" s="27" t="s">
        <v>0</v>
      </c>
      <c r="B30" s="1" t="s">
        <v>151</v>
      </c>
      <c r="C30" s="7">
        <f>'Oracle - Tablica 3'!$H$13</f>
        <v>0</v>
      </c>
      <c r="D30" s="8"/>
      <c r="G30" s="8"/>
      <c r="J30" s="49"/>
      <c r="K30" s="49"/>
    </row>
    <row r="31" spans="1:14" x14ac:dyDescent="0.25">
      <c r="A31" s="27" t="s">
        <v>1</v>
      </c>
      <c r="B31" s="1" t="s">
        <v>52</v>
      </c>
      <c r="C31" s="7">
        <f>SUM(C20:N20)</f>
        <v>0</v>
      </c>
      <c r="D31" s="50"/>
      <c r="F31" s="51"/>
      <c r="K31" s="51"/>
    </row>
    <row r="32" spans="1:14" ht="15" x14ac:dyDescent="0.25">
      <c r="A32" s="56" t="s">
        <v>50</v>
      </c>
      <c r="B32" s="56"/>
      <c r="C32" s="52">
        <f>SUM(C28:C31)</f>
        <v>0</v>
      </c>
      <c r="J32" s="8"/>
    </row>
    <row r="33" spans="1:12" ht="15" x14ac:dyDescent="0.25">
      <c r="A33" s="55" t="s">
        <v>27</v>
      </c>
      <c r="B33" s="55"/>
      <c r="C33" s="52">
        <f>C32*0.25</f>
        <v>0</v>
      </c>
      <c r="J33" s="53"/>
    </row>
    <row r="34" spans="1:12" ht="15" x14ac:dyDescent="0.25">
      <c r="A34" s="55" t="s">
        <v>51</v>
      </c>
      <c r="B34" s="55"/>
      <c r="C34" s="52">
        <f>C32*1.25</f>
        <v>0</v>
      </c>
      <c r="J34" s="8"/>
    </row>
    <row r="35" spans="1:12" x14ac:dyDescent="0.25">
      <c r="B35" s="54"/>
      <c r="E35" s="48"/>
    </row>
    <row r="36" spans="1:12" x14ac:dyDescent="0.25">
      <c r="B36" s="54"/>
      <c r="G36" s="48"/>
      <c r="J36" s="8"/>
      <c r="L36" s="48"/>
    </row>
  </sheetData>
  <mergeCells count="7">
    <mergeCell ref="A33:B33"/>
    <mergeCell ref="A34:B34"/>
    <mergeCell ref="A21:B21"/>
    <mergeCell ref="A22:B22"/>
    <mergeCell ref="A23:B23"/>
    <mergeCell ref="A26:C26"/>
    <mergeCell ref="A32:B32"/>
  </mergeCells>
  <printOptions horizontalCentered="1"/>
  <pageMargins left="0.70866141732283472" right="0.70866141732283472" top="0.27559055118110237" bottom="0.27559055118110237" header="0.15748031496062992" footer="0.15748031496062992"/>
  <pageSetup paperSize="9" scale="41" orientation="landscape" r:id="rId1"/>
  <headerFooter alignWithMargins="0">
    <oddFooter>Stranica &amp;P od &amp;N</oddFooter>
  </headerFooter>
  <ignoredErrors>
    <ignoredError sqref="I18"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4"/>
  <sheetViews>
    <sheetView zoomScale="85" zoomScaleNormal="85" workbookViewId="0">
      <pane ySplit="2" topLeftCell="A36" activePane="bottomLeft" state="frozen"/>
      <selection pane="bottomLeft" activeCell="C19" sqref="C19"/>
    </sheetView>
  </sheetViews>
  <sheetFormatPr defaultColWidth="9.140625" defaultRowHeight="14.25" x14ac:dyDescent="0.25"/>
  <cols>
    <col min="1" max="1" width="6.42578125" style="4" bestFit="1" customWidth="1"/>
    <col min="2" max="2" width="17.28515625" style="17" bestFit="1" customWidth="1"/>
    <col min="3" max="3" width="157.28515625" style="4" customWidth="1"/>
    <col min="4" max="4" width="13.85546875" style="20" bestFit="1" customWidth="1"/>
    <col min="5" max="5" width="14.5703125" style="9" bestFit="1" customWidth="1"/>
    <col min="6" max="6" width="19.28515625" style="4" bestFit="1" customWidth="1"/>
    <col min="7" max="7" width="20" style="2" customWidth="1"/>
    <col min="8" max="8" width="23.85546875" style="2" customWidth="1"/>
    <col min="9" max="9" width="9.140625" style="2"/>
    <col min="10" max="10" width="9.140625" style="2" customWidth="1"/>
    <col min="11" max="16384" width="9.140625" style="2"/>
  </cols>
  <sheetData>
    <row r="1" spans="1:8" ht="15" x14ac:dyDescent="0.25">
      <c r="A1" s="58" t="s">
        <v>154</v>
      </c>
      <c r="B1" s="58"/>
      <c r="C1" s="58"/>
      <c r="D1" s="58"/>
      <c r="E1" s="58"/>
      <c r="F1" s="58"/>
      <c r="G1" s="59" t="s">
        <v>14</v>
      </c>
      <c r="H1" s="59" t="s">
        <v>53</v>
      </c>
    </row>
    <row r="2" spans="1:8" ht="15" x14ac:dyDescent="0.25">
      <c r="A2" s="11" t="s">
        <v>29</v>
      </c>
      <c r="B2" s="11" t="s">
        <v>6</v>
      </c>
      <c r="C2" s="11" t="s">
        <v>7</v>
      </c>
      <c r="D2" s="11" t="s">
        <v>28</v>
      </c>
      <c r="E2" s="12" t="s">
        <v>8</v>
      </c>
      <c r="F2" s="13" t="s">
        <v>9</v>
      </c>
      <c r="G2" s="59"/>
      <c r="H2" s="59"/>
    </row>
    <row r="3" spans="1:8" x14ac:dyDescent="0.25">
      <c r="A3" s="67" t="s">
        <v>10</v>
      </c>
      <c r="B3" s="33" t="s">
        <v>113</v>
      </c>
      <c r="C3" s="33" t="s">
        <v>112</v>
      </c>
      <c r="D3" s="68">
        <v>1</v>
      </c>
      <c r="E3" s="68" t="s">
        <v>114</v>
      </c>
      <c r="F3" s="68">
        <v>2012</v>
      </c>
      <c r="G3" s="64">
        <v>0</v>
      </c>
      <c r="H3" s="60">
        <f>G3*12</f>
        <v>0</v>
      </c>
    </row>
    <row r="4" spans="1:8" x14ac:dyDescent="0.25">
      <c r="A4" s="67"/>
      <c r="B4" s="33" t="s">
        <v>110</v>
      </c>
      <c r="C4" s="33" t="s">
        <v>109</v>
      </c>
      <c r="D4" s="69"/>
      <c r="E4" s="69"/>
      <c r="F4" s="69"/>
      <c r="G4" s="65"/>
      <c r="H4" s="60"/>
    </row>
    <row r="5" spans="1:8" x14ac:dyDescent="0.25">
      <c r="A5" s="67"/>
      <c r="B5" s="33" t="s">
        <v>108</v>
      </c>
      <c r="C5" s="33" t="s">
        <v>107</v>
      </c>
      <c r="D5" s="69"/>
      <c r="E5" s="69"/>
      <c r="F5" s="69"/>
      <c r="G5" s="65"/>
      <c r="H5" s="60"/>
    </row>
    <row r="6" spans="1:8" x14ac:dyDescent="0.25">
      <c r="A6" s="67"/>
      <c r="B6" s="33" t="s">
        <v>106</v>
      </c>
      <c r="C6" s="33" t="s">
        <v>105</v>
      </c>
      <c r="D6" s="69"/>
      <c r="E6" s="69"/>
      <c r="F6" s="69"/>
      <c r="G6" s="65"/>
      <c r="H6" s="60"/>
    </row>
    <row r="7" spans="1:8" x14ac:dyDescent="0.25">
      <c r="A7" s="67"/>
      <c r="B7" s="33" t="s">
        <v>104</v>
      </c>
      <c r="C7" s="33" t="s">
        <v>103</v>
      </c>
      <c r="D7" s="69"/>
      <c r="E7" s="69"/>
      <c r="F7" s="69"/>
      <c r="G7" s="65"/>
      <c r="H7" s="60"/>
    </row>
    <row r="8" spans="1:8" x14ac:dyDescent="0.25">
      <c r="A8" s="67"/>
      <c r="B8" s="33" t="s">
        <v>102</v>
      </c>
      <c r="C8" s="33" t="s">
        <v>101</v>
      </c>
      <c r="D8" s="69"/>
      <c r="E8" s="69"/>
      <c r="F8" s="69"/>
      <c r="G8" s="65"/>
      <c r="H8" s="60"/>
    </row>
    <row r="9" spans="1:8" x14ac:dyDescent="0.25">
      <c r="A9" s="67"/>
      <c r="B9" s="33" t="s">
        <v>100</v>
      </c>
      <c r="C9" s="33" t="s">
        <v>99</v>
      </c>
      <c r="D9" s="69"/>
      <c r="E9" s="69"/>
      <c r="F9" s="69"/>
      <c r="G9" s="65"/>
      <c r="H9" s="60"/>
    </row>
    <row r="10" spans="1:8" x14ac:dyDescent="0.25">
      <c r="A10" s="67"/>
      <c r="B10" s="33" t="s">
        <v>98</v>
      </c>
      <c r="C10" s="33" t="s">
        <v>97</v>
      </c>
      <c r="D10" s="69"/>
      <c r="E10" s="69"/>
      <c r="F10" s="69"/>
      <c r="G10" s="65"/>
      <c r="H10" s="60"/>
    </row>
    <row r="11" spans="1:8" x14ac:dyDescent="0.25">
      <c r="A11" s="67"/>
      <c r="B11" s="33" t="s">
        <v>96</v>
      </c>
      <c r="C11" s="33" t="s">
        <v>95</v>
      </c>
      <c r="D11" s="69"/>
      <c r="E11" s="69"/>
      <c r="F11" s="69"/>
      <c r="G11" s="65"/>
      <c r="H11" s="60"/>
    </row>
    <row r="12" spans="1:8" x14ac:dyDescent="0.25">
      <c r="A12" s="67"/>
      <c r="B12" s="33" t="s">
        <v>94</v>
      </c>
      <c r="C12" s="33" t="s">
        <v>93</v>
      </c>
      <c r="D12" s="69"/>
      <c r="E12" s="69"/>
      <c r="F12" s="69"/>
      <c r="G12" s="65"/>
      <c r="H12" s="60"/>
    </row>
    <row r="13" spans="1:8" x14ac:dyDescent="0.25">
      <c r="A13" s="67"/>
      <c r="B13" s="33" t="s">
        <v>92</v>
      </c>
      <c r="C13" s="33" t="s">
        <v>91</v>
      </c>
      <c r="D13" s="69"/>
      <c r="E13" s="69"/>
      <c r="F13" s="69"/>
      <c r="G13" s="65"/>
      <c r="H13" s="60"/>
    </row>
    <row r="14" spans="1:8" x14ac:dyDescent="0.25">
      <c r="A14" s="67"/>
      <c r="B14" s="33" t="s">
        <v>90</v>
      </c>
      <c r="C14" s="33" t="s">
        <v>89</v>
      </c>
      <c r="D14" s="69"/>
      <c r="E14" s="69"/>
      <c r="F14" s="69"/>
      <c r="G14" s="65"/>
      <c r="H14" s="60"/>
    </row>
    <row r="15" spans="1:8" x14ac:dyDescent="0.25">
      <c r="A15" s="67"/>
      <c r="B15" s="33" t="s">
        <v>88</v>
      </c>
      <c r="C15" s="33" t="s">
        <v>87</v>
      </c>
      <c r="D15" s="69"/>
      <c r="E15" s="69"/>
      <c r="F15" s="69"/>
      <c r="G15" s="65"/>
      <c r="H15" s="60"/>
    </row>
    <row r="16" spans="1:8" x14ac:dyDescent="0.25">
      <c r="A16" s="67"/>
      <c r="B16" s="33" t="s">
        <v>86</v>
      </c>
      <c r="C16" s="33" t="s">
        <v>85</v>
      </c>
      <c r="D16" s="69"/>
      <c r="E16" s="69"/>
      <c r="F16" s="69"/>
      <c r="G16" s="65"/>
      <c r="H16" s="60"/>
    </row>
    <row r="17" spans="1:8" x14ac:dyDescent="0.25">
      <c r="A17" s="67"/>
      <c r="B17" s="33" t="s">
        <v>84</v>
      </c>
      <c r="C17" s="33" t="s">
        <v>83</v>
      </c>
      <c r="D17" s="69"/>
      <c r="E17" s="69"/>
      <c r="F17" s="69"/>
      <c r="G17" s="65"/>
      <c r="H17" s="60"/>
    </row>
    <row r="18" spans="1:8" x14ac:dyDescent="0.25">
      <c r="A18" s="67"/>
      <c r="B18" s="33" t="s">
        <v>82</v>
      </c>
      <c r="C18" s="33" t="s">
        <v>81</v>
      </c>
      <c r="D18" s="69"/>
      <c r="E18" s="69"/>
      <c r="F18" s="69"/>
      <c r="G18" s="65"/>
      <c r="H18" s="60"/>
    </row>
    <row r="19" spans="1:8" x14ac:dyDescent="0.25">
      <c r="A19" s="67"/>
      <c r="B19" s="33" t="s">
        <v>80</v>
      </c>
      <c r="C19" s="33" t="s">
        <v>79</v>
      </c>
      <c r="D19" s="69"/>
      <c r="E19" s="69"/>
      <c r="F19" s="69"/>
      <c r="G19" s="65"/>
      <c r="H19" s="60"/>
    </row>
    <row r="20" spans="1:8" x14ac:dyDescent="0.25">
      <c r="A20" s="67"/>
      <c r="B20" s="33" t="s">
        <v>78</v>
      </c>
      <c r="C20" s="33" t="s">
        <v>77</v>
      </c>
      <c r="D20" s="69"/>
      <c r="E20" s="69"/>
      <c r="F20" s="69"/>
      <c r="G20" s="65"/>
      <c r="H20" s="60"/>
    </row>
    <row r="21" spans="1:8" x14ac:dyDescent="0.25">
      <c r="A21" s="67"/>
      <c r="B21" s="33" t="s">
        <v>76</v>
      </c>
      <c r="C21" s="33" t="s">
        <v>75</v>
      </c>
      <c r="D21" s="69"/>
      <c r="E21" s="69"/>
      <c r="F21" s="69"/>
      <c r="G21" s="65"/>
      <c r="H21" s="60"/>
    </row>
    <row r="22" spans="1:8" x14ac:dyDescent="0.25">
      <c r="A22" s="67"/>
      <c r="B22" s="33" t="s">
        <v>74</v>
      </c>
      <c r="C22" s="33" t="s">
        <v>73</v>
      </c>
      <c r="D22" s="69"/>
      <c r="E22" s="69"/>
      <c r="F22" s="69"/>
      <c r="G22" s="65"/>
      <c r="H22" s="60"/>
    </row>
    <row r="23" spans="1:8" x14ac:dyDescent="0.25">
      <c r="A23" s="67"/>
      <c r="B23" s="33" t="s">
        <v>72</v>
      </c>
      <c r="C23" s="33" t="s">
        <v>71</v>
      </c>
      <c r="D23" s="69"/>
      <c r="E23" s="69"/>
      <c r="F23" s="69"/>
      <c r="G23" s="65"/>
      <c r="H23" s="60"/>
    </row>
    <row r="24" spans="1:8" x14ac:dyDescent="0.25">
      <c r="A24" s="67"/>
      <c r="B24" s="33" t="s">
        <v>70</v>
      </c>
      <c r="C24" s="33" t="s">
        <v>69</v>
      </c>
      <c r="D24" s="69"/>
      <c r="E24" s="69"/>
      <c r="F24" s="69"/>
      <c r="G24" s="65"/>
      <c r="H24" s="60"/>
    </row>
    <row r="25" spans="1:8" x14ac:dyDescent="0.25">
      <c r="A25" s="67"/>
      <c r="B25" s="33" t="s">
        <v>68</v>
      </c>
      <c r="C25" s="33" t="s">
        <v>67</v>
      </c>
      <c r="D25" s="69"/>
      <c r="E25" s="69"/>
      <c r="F25" s="69"/>
      <c r="G25" s="65"/>
      <c r="H25" s="60"/>
    </row>
    <row r="26" spans="1:8" x14ac:dyDescent="0.25">
      <c r="A26" s="67"/>
      <c r="B26" s="33" t="s">
        <v>66</v>
      </c>
      <c r="C26" s="33" t="s">
        <v>65</v>
      </c>
      <c r="D26" s="69"/>
      <c r="E26" s="69"/>
      <c r="F26" s="69"/>
      <c r="G26" s="65"/>
      <c r="H26" s="60"/>
    </row>
    <row r="27" spans="1:8" x14ac:dyDescent="0.25">
      <c r="A27" s="67"/>
      <c r="B27" s="33" t="s">
        <v>64</v>
      </c>
      <c r="C27" s="33" t="s">
        <v>63</v>
      </c>
      <c r="D27" s="69"/>
      <c r="E27" s="69"/>
      <c r="F27" s="69"/>
      <c r="G27" s="65"/>
      <c r="H27" s="60"/>
    </row>
    <row r="28" spans="1:8" x14ac:dyDescent="0.25">
      <c r="A28" s="67"/>
      <c r="B28" s="33"/>
      <c r="C28" s="33" t="s">
        <v>62</v>
      </c>
      <c r="D28" s="69"/>
      <c r="E28" s="69"/>
      <c r="F28" s="69"/>
      <c r="G28" s="65"/>
      <c r="H28" s="60"/>
    </row>
    <row r="29" spans="1:8" x14ac:dyDescent="0.25">
      <c r="A29" s="67"/>
      <c r="B29" s="33"/>
      <c r="C29" s="33" t="s">
        <v>61</v>
      </c>
      <c r="D29" s="69"/>
      <c r="E29" s="69"/>
      <c r="F29" s="69"/>
      <c r="G29" s="65"/>
      <c r="H29" s="60"/>
    </row>
    <row r="30" spans="1:8" x14ac:dyDescent="0.25">
      <c r="A30" s="67"/>
      <c r="B30" s="33"/>
      <c r="C30" s="33" t="s">
        <v>60</v>
      </c>
      <c r="D30" s="69"/>
      <c r="E30" s="69"/>
      <c r="F30" s="69"/>
      <c r="G30" s="65"/>
      <c r="H30" s="60"/>
    </row>
    <row r="31" spans="1:8" x14ac:dyDescent="0.25">
      <c r="A31" s="67"/>
      <c r="B31" s="33"/>
      <c r="C31" s="33" t="s">
        <v>59</v>
      </c>
      <c r="D31" s="70"/>
      <c r="E31" s="70"/>
      <c r="F31" s="70"/>
      <c r="G31" s="66"/>
      <c r="H31" s="60"/>
    </row>
    <row r="32" spans="1:8" x14ac:dyDescent="0.25">
      <c r="A32" s="67" t="s">
        <v>11</v>
      </c>
      <c r="B32" s="33" t="s">
        <v>113</v>
      </c>
      <c r="C32" s="33" t="s">
        <v>112</v>
      </c>
      <c r="D32" s="68">
        <v>1</v>
      </c>
      <c r="E32" s="68" t="s">
        <v>111</v>
      </c>
      <c r="F32" s="68">
        <v>2012</v>
      </c>
      <c r="G32" s="64">
        <v>0</v>
      </c>
      <c r="H32" s="61">
        <f>G32*12</f>
        <v>0</v>
      </c>
    </row>
    <row r="33" spans="1:8" x14ac:dyDescent="0.25">
      <c r="A33" s="67"/>
      <c r="B33" s="33" t="s">
        <v>110</v>
      </c>
      <c r="C33" s="33" t="s">
        <v>109</v>
      </c>
      <c r="D33" s="69"/>
      <c r="E33" s="69"/>
      <c r="F33" s="69"/>
      <c r="G33" s="65"/>
      <c r="H33" s="62"/>
    </row>
    <row r="34" spans="1:8" x14ac:dyDescent="0.25">
      <c r="A34" s="67"/>
      <c r="B34" s="33" t="s">
        <v>108</v>
      </c>
      <c r="C34" s="33" t="s">
        <v>107</v>
      </c>
      <c r="D34" s="69"/>
      <c r="E34" s="69"/>
      <c r="F34" s="69"/>
      <c r="G34" s="65"/>
      <c r="H34" s="62"/>
    </row>
    <row r="35" spans="1:8" x14ac:dyDescent="0.25">
      <c r="A35" s="67"/>
      <c r="B35" s="33" t="s">
        <v>106</v>
      </c>
      <c r="C35" s="33" t="s">
        <v>105</v>
      </c>
      <c r="D35" s="69"/>
      <c r="E35" s="69"/>
      <c r="F35" s="69"/>
      <c r="G35" s="65"/>
      <c r="H35" s="62"/>
    </row>
    <row r="36" spans="1:8" x14ac:dyDescent="0.25">
      <c r="A36" s="67"/>
      <c r="B36" s="33" t="s">
        <v>104</v>
      </c>
      <c r="C36" s="33" t="s">
        <v>103</v>
      </c>
      <c r="D36" s="69"/>
      <c r="E36" s="69"/>
      <c r="F36" s="69"/>
      <c r="G36" s="65"/>
      <c r="H36" s="62"/>
    </row>
    <row r="37" spans="1:8" x14ac:dyDescent="0.25">
      <c r="A37" s="67"/>
      <c r="B37" s="33" t="s">
        <v>102</v>
      </c>
      <c r="C37" s="33" t="s">
        <v>101</v>
      </c>
      <c r="D37" s="69"/>
      <c r="E37" s="69"/>
      <c r="F37" s="69"/>
      <c r="G37" s="65"/>
      <c r="H37" s="62"/>
    </row>
    <row r="38" spans="1:8" x14ac:dyDescent="0.25">
      <c r="A38" s="67"/>
      <c r="B38" s="33" t="s">
        <v>100</v>
      </c>
      <c r="C38" s="33" t="s">
        <v>99</v>
      </c>
      <c r="D38" s="69"/>
      <c r="E38" s="69"/>
      <c r="F38" s="69"/>
      <c r="G38" s="65"/>
      <c r="H38" s="62"/>
    </row>
    <row r="39" spans="1:8" x14ac:dyDescent="0.25">
      <c r="A39" s="67"/>
      <c r="B39" s="33" t="s">
        <v>98</v>
      </c>
      <c r="C39" s="33" t="s">
        <v>97</v>
      </c>
      <c r="D39" s="69"/>
      <c r="E39" s="69"/>
      <c r="F39" s="69"/>
      <c r="G39" s="65"/>
      <c r="H39" s="62"/>
    </row>
    <row r="40" spans="1:8" x14ac:dyDescent="0.25">
      <c r="A40" s="67"/>
      <c r="B40" s="33" t="s">
        <v>96</v>
      </c>
      <c r="C40" s="33" t="s">
        <v>95</v>
      </c>
      <c r="D40" s="69"/>
      <c r="E40" s="69"/>
      <c r="F40" s="69"/>
      <c r="G40" s="65"/>
      <c r="H40" s="62"/>
    </row>
    <row r="41" spans="1:8" x14ac:dyDescent="0.25">
      <c r="A41" s="67"/>
      <c r="B41" s="33" t="s">
        <v>94</v>
      </c>
      <c r="C41" s="33" t="s">
        <v>93</v>
      </c>
      <c r="D41" s="69"/>
      <c r="E41" s="69"/>
      <c r="F41" s="69"/>
      <c r="G41" s="65"/>
      <c r="H41" s="62"/>
    </row>
    <row r="42" spans="1:8" x14ac:dyDescent="0.25">
      <c r="A42" s="67"/>
      <c r="B42" s="33" t="s">
        <v>92</v>
      </c>
      <c r="C42" s="33" t="s">
        <v>91</v>
      </c>
      <c r="D42" s="69"/>
      <c r="E42" s="69"/>
      <c r="F42" s="69"/>
      <c r="G42" s="65"/>
      <c r="H42" s="62"/>
    </row>
    <row r="43" spans="1:8" x14ac:dyDescent="0.25">
      <c r="A43" s="67"/>
      <c r="B43" s="33" t="s">
        <v>90</v>
      </c>
      <c r="C43" s="33" t="s">
        <v>89</v>
      </c>
      <c r="D43" s="69"/>
      <c r="E43" s="69"/>
      <c r="F43" s="69"/>
      <c r="G43" s="65"/>
      <c r="H43" s="62"/>
    </row>
    <row r="44" spans="1:8" x14ac:dyDescent="0.25">
      <c r="A44" s="67"/>
      <c r="B44" s="33" t="s">
        <v>88</v>
      </c>
      <c r="C44" s="33" t="s">
        <v>87</v>
      </c>
      <c r="D44" s="69"/>
      <c r="E44" s="69"/>
      <c r="F44" s="69"/>
      <c r="G44" s="65"/>
      <c r="H44" s="62"/>
    </row>
    <row r="45" spans="1:8" x14ac:dyDescent="0.25">
      <c r="A45" s="67"/>
      <c r="B45" s="33" t="s">
        <v>86</v>
      </c>
      <c r="C45" s="33" t="s">
        <v>85</v>
      </c>
      <c r="D45" s="69"/>
      <c r="E45" s="69"/>
      <c r="F45" s="69"/>
      <c r="G45" s="65"/>
      <c r="H45" s="62"/>
    </row>
    <row r="46" spans="1:8" x14ac:dyDescent="0.25">
      <c r="A46" s="67"/>
      <c r="B46" s="33" t="s">
        <v>84</v>
      </c>
      <c r="C46" s="33" t="s">
        <v>83</v>
      </c>
      <c r="D46" s="69"/>
      <c r="E46" s="69"/>
      <c r="F46" s="69"/>
      <c r="G46" s="65"/>
      <c r="H46" s="62"/>
    </row>
    <row r="47" spans="1:8" x14ac:dyDescent="0.25">
      <c r="A47" s="67"/>
      <c r="B47" s="33" t="s">
        <v>82</v>
      </c>
      <c r="C47" s="33" t="s">
        <v>81</v>
      </c>
      <c r="D47" s="69"/>
      <c r="E47" s="69"/>
      <c r="F47" s="69"/>
      <c r="G47" s="65"/>
      <c r="H47" s="62"/>
    </row>
    <row r="48" spans="1:8" x14ac:dyDescent="0.25">
      <c r="A48" s="67"/>
      <c r="B48" s="33" t="s">
        <v>80</v>
      </c>
      <c r="C48" s="33" t="s">
        <v>79</v>
      </c>
      <c r="D48" s="69"/>
      <c r="E48" s="69"/>
      <c r="F48" s="69"/>
      <c r="G48" s="65"/>
      <c r="H48" s="62"/>
    </row>
    <row r="49" spans="1:8" x14ac:dyDescent="0.25">
      <c r="A49" s="67"/>
      <c r="B49" s="33" t="s">
        <v>78</v>
      </c>
      <c r="C49" s="33" t="s">
        <v>77</v>
      </c>
      <c r="D49" s="69"/>
      <c r="E49" s="69"/>
      <c r="F49" s="69"/>
      <c r="G49" s="65"/>
      <c r="H49" s="62"/>
    </row>
    <row r="50" spans="1:8" x14ac:dyDescent="0.25">
      <c r="A50" s="67"/>
      <c r="B50" s="33" t="s">
        <v>76</v>
      </c>
      <c r="C50" s="33" t="s">
        <v>75</v>
      </c>
      <c r="D50" s="69"/>
      <c r="E50" s="69"/>
      <c r="F50" s="69"/>
      <c r="G50" s="65"/>
      <c r="H50" s="62"/>
    </row>
    <row r="51" spans="1:8" x14ac:dyDescent="0.25">
      <c r="A51" s="67"/>
      <c r="B51" s="33" t="s">
        <v>74</v>
      </c>
      <c r="C51" s="33" t="s">
        <v>73</v>
      </c>
      <c r="D51" s="69"/>
      <c r="E51" s="69"/>
      <c r="F51" s="69"/>
      <c r="G51" s="65"/>
      <c r="H51" s="62"/>
    </row>
    <row r="52" spans="1:8" x14ac:dyDescent="0.25">
      <c r="A52" s="67"/>
      <c r="B52" s="33" t="s">
        <v>72</v>
      </c>
      <c r="C52" s="33" t="s">
        <v>71</v>
      </c>
      <c r="D52" s="69"/>
      <c r="E52" s="69"/>
      <c r="F52" s="69"/>
      <c r="G52" s="65"/>
      <c r="H52" s="62"/>
    </row>
    <row r="53" spans="1:8" x14ac:dyDescent="0.25">
      <c r="A53" s="67"/>
      <c r="B53" s="33" t="s">
        <v>70</v>
      </c>
      <c r="C53" s="33" t="s">
        <v>69</v>
      </c>
      <c r="D53" s="69"/>
      <c r="E53" s="69"/>
      <c r="F53" s="69"/>
      <c r="G53" s="65"/>
      <c r="H53" s="62"/>
    </row>
    <row r="54" spans="1:8" x14ac:dyDescent="0.25">
      <c r="A54" s="67"/>
      <c r="B54" s="33" t="s">
        <v>68</v>
      </c>
      <c r="C54" s="33" t="s">
        <v>67</v>
      </c>
      <c r="D54" s="69"/>
      <c r="E54" s="69"/>
      <c r="F54" s="69"/>
      <c r="G54" s="65"/>
      <c r="H54" s="62"/>
    </row>
    <row r="55" spans="1:8" x14ac:dyDescent="0.25">
      <c r="A55" s="67"/>
      <c r="B55" s="33" t="s">
        <v>66</v>
      </c>
      <c r="C55" s="33" t="s">
        <v>65</v>
      </c>
      <c r="D55" s="69"/>
      <c r="E55" s="69"/>
      <c r="F55" s="69"/>
      <c r="G55" s="65"/>
      <c r="H55" s="62"/>
    </row>
    <row r="56" spans="1:8" x14ac:dyDescent="0.25">
      <c r="A56" s="67"/>
      <c r="B56" s="33" t="s">
        <v>64</v>
      </c>
      <c r="C56" s="33" t="s">
        <v>63</v>
      </c>
      <c r="D56" s="69"/>
      <c r="E56" s="69"/>
      <c r="F56" s="69"/>
      <c r="G56" s="65"/>
      <c r="H56" s="62"/>
    </row>
    <row r="57" spans="1:8" x14ac:dyDescent="0.25">
      <c r="A57" s="67"/>
      <c r="B57" s="33"/>
      <c r="C57" s="33" t="s">
        <v>62</v>
      </c>
      <c r="D57" s="69"/>
      <c r="E57" s="69"/>
      <c r="F57" s="69"/>
      <c r="G57" s="65"/>
      <c r="H57" s="62"/>
    </row>
    <row r="58" spans="1:8" x14ac:dyDescent="0.25">
      <c r="A58" s="67"/>
      <c r="B58" s="33"/>
      <c r="C58" s="33" t="s">
        <v>61</v>
      </c>
      <c r="D58" s="69"/>
      <c r="E58" s="69"/>
      <c r="F58" s="69"/>
      <c r="G58" s="65"/>
      <c r="H58" s="62"/>
    </row>
    <row r="59" spans="1:8" x14ac:dyDescent="0.25">
      <c r="A59" s="67"/>
      <c r="B59" s="33"/>
      <c r="C59" s="33" t="s">
        <v>60</v>
      </c>
      <c r="D59" s="69"/>
      <c r="E59" s="69"/>
      <c r="F59" s="69"/>
      <c r="G59" s="65"/>
      <c r="H59" s="62"/>
    </row>
    <row r="60" spans="1:8" x14ac:dyDescent="0.25">
      <c r="A60" s="67"/>
      <c r="B60" s="33"/>
      <c r="C60" s="33" t="s">
        <v>59</v>
      </c>
      <c r="D60" s="70"/>
      <c r="E60" s="70"/>
      <c r="F60" s="70"/>
      <c r="G60" s="66"/>
      <c r="H60" s="63"/>
    </row>
    <row r="61" spans="1:8" s="29" customFormat="1" x14ac:dyDescent="0.25">
      <c r="A61" s="32" t="s">
        <v>0</v>
      </c>
      <c r="B61" s="25" t="s">
        <v>58</v>
      </c>
      <c r="C61" s="35" t="s">
        <v>115</v>
      </c>
      <c r="D61" s="27">
        <v>1</v>
      </c>
      <c r="E61" s="34"/>
      <c r="F61" s="31">
        <v>2015</v>
      </c>
      <c r="G61" s="30">
        <v>0</v>
      </c>
      <c r="H61" s="30">
        <f>G61*12</f>
        <v>0</v>
      </c>
    </row>
    <row r="62" spans="1:8" s="29" customFormat="1" x14ac:dyDescent="0.25">
      <c r="A62" s="32" t="s">
        <v>1</v>
      </c>
      <c r="B62" s="25" t="s">
        <v>57</v>
      </c>
      <c r="C62" s="35" t="s">
        <v>116</v>
      </c>
      <c r="D62" s="27">
        <v>10</v>
      </c>
      <c r="E62" s="34"/>
      <c r="F62" s="31">
        <v>2015</v>
      </c>
      <c r="G62" s="30">
        <v>0</v>
      </c>
      <c r="H62" s="30">
        <f>G62*12</f>
        <v>0</v>
      </c>
    </row>
    <row r="63" spans="1:8" s="29" customFormat="1" x14ac:dyDescent="0.25">
      <c r="A63" s="32" t="s">
        <v>2</v>
      </c>
      <c r="B63" s="25" t="s">
        <v>56</v>
      </c>
      <c r="C63" s="35" t="s">
        <v>117</v>
      </c>
      <c r="D63" s="27">
        <v>39</v>
      </c>
      <c r="E63" s="34"/>
      <c r="F63" s="31">
        <v>2015</v>
      </c>
      <c r="G63" s="30">
        <v>0</v>
      </c>
      <c r="H63" s="30">
        <f>G63*12</f>
        <v>0</v>
      </c>
    </row>
    <row r="64" spans="1:8" ht="15" x14ac:dyDescent="0.25">
      <c r="C64" s="17"/>
      <c r="F64" s="3" t="s">
        <v>15</v>
      </c>
      <c r="G64" s="15">
        <f>SUM(G3:G63)</f>
        <v>0</v>
      </c>
      <c r="H64" s="10">
        <f>SUM(H3:H63)</f>
        <v>0</v>
      </c>
    </row>
  </sheetData>
  <mergeCells count="15">
    <mergeCell ref="A1:F1"/>
    <mergeCell ref="G1:G2"/>
    <mergeCell ref="H1:H2"/>
    <mergeCell ref="H3:H31"/>
    <mergeCell ref="H32:H60"/>
    <mergeCell ref="G32:G60"/>
    <mergeCell ref="A3:A31"/>
    <mergeCell ref="E3:E31"/>
    <mergeCell ref="F3:F31"/>
    <mergeCell ref="G3:G31"/>
    <mergeCell ref="A32:A60"/>
    <mergeCell ref="E32:E60"/>
    <mergeCell ref="F32:F60"/>
    <mergeCell ref="D3:D31"/>
    <mergeCell ref="D32:D60"/>
  </mergeCells>
  <pageMargins left="0.70866141732283472" right="0.70866141732283472" top="0.74803149606299213" bottom="0.74803149606299213" header="0.31496062992125984" footer="0.31496062992125984"/>
  <pageSetup paperSize="9" scale="48" fitToHeight="0" orientation="landscape" r:id="rId1"/>
  <headerFooter>
    <oddFooter>Stranica &amp;P od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zoomScale="85" zoomScaleNormal="85" workbookViewId="0">
      <pane ySplit="2" topLeftCell="A9" activePane="bottomLeft" state="frozen"/>
      <selection pane="bottomLeft" activeCell="G28" sqref="G28"/>
    </sheetView>
  </sheetViews>
  <sheetFormatPr defaultColWidth="9.140625" defaultRowHeight="14.25" x14ac:dyDescent="0.25"/>
  <cols>
    <col min="1" max="1" width="6.42578125" style="20" bestFit="1" customWidth="1"/>
    <col min="2" max="2" width="17.28515625" style="20" bestFit="1" customWidth="1"/>
    <col min="3" max="3" width="157.28515625" style="20" customWidth="1"/>
    <col min="4" max="4" width="13.85546875" style="20" bestFit="1" customWidth="1"/>
    <col min="5" max="5" width="14.5703125" style="9" bestFit="1" customWidth="1"/>
    <col min="6" max="6" width="19.28515625" style="20" bestFit="1" customWidth="1"/>
    <col min="7" max="7" width="26.42578125" style="2" customWidth="1"/>
    <col min="8" max="8" width="23.85546875" style="2" customWidth="1"/>
    <col min="9" max="9" width="35.42578125" style="2" bestFit="1" customWidth="1"/>
    <col min="10" max="10" width="9.140625" style="2" customWidth="1"/>
    <col min="11" max="16384" width="9.140625" style="2"/>
  </cols>
  <sheetData>
    <row r="1" spans="1:9" ht="15" customHeight="1" x14ac:dyDescent="0.25">
      <c r="A1" s="58" t="s">
        <v>155</v>
      </c>
      <c r="B1" s="58"/>
      <c r="C1" s="58"/>
      <c r="D1" s="58"/>
      <c r="E1" s="58"/>
      <c r="F1" s="58"/>
      <c r="G1" s="59" t="s">
        <v>14</v>
      </c>
      <c r="H1" s="59" t="s">
        <v>118</v>
      </c>
    </row>
    <row r="2" spans="1:9" ht="15" customHeight="1" x14ac:dyDescent="0.25">
      <c r="A2" s="11" t="s">
        <v>29</v>
      </c>
      <c r="B2" s="11" t="s">
        <v>6</v>
      </c>
      <c r="C2" s="11" t="s">
        <v>7</v>
      </c>
      <c r="D2" s="11" t="s">
        <v>28</v>
      </c>
      <c r="E2" s="12" t="s">
        <v>8</v>
      </c>
      <c r="F2" s="13" t="s">
        <v>9</v>
      </c>
      <c r="G2" s="59"/>
      <c r="H2" s="59"/>
    </row>
    <row r="3" spans="1:9" ht="370.5" x14ac:dyDescent="0.25">
      <c r="A3" s="68" t="s">
        <v>10</v>
      </c>
      <c r="B3" s="68" t="s">
        <v>54</v>
      </c>
      <c r="C3" s="18" t="s">
        <v>47</v>
      </c>
      <c r="D3" s="79">
        <v>1</v>
      </c>
      <c r="E3" s="68" t="s">
        <v>38</v>
      </c>
      <c r="F3" s="68">
        <v>2012</v>
      </c>
      <c r="G3" s="73">
        <v>0</v>
      </c>
      <c r="H3" s="76">
        <f>G3*6</f>
        <v>0</v>
      </c>
    </row>
    <row r="4" spans="1:9" ht="285" x14ac:dyDescent="0.25">
      <c r="A4" s="69"/>
      <c r="B4" s="69"/>
      <c r="C4" s="18" t="s">
        <v>48</v>
      </c>
      <c r="D4" s="79"/>
      <c r="E4" s="69"/>
      <c r="F4" s="69"/>
      <c r="G4" s="74"/>
      <c r="H4" s="77"/>
    </row>
    <row r="5" spans="1:9" ht="228" x14ac:dyDescent="0.25">
      <c r="A5" s="69"/>
      <c r="B5" s="69"/>
      <c r="C5" s="18" t="s">
        <v>49</v>
      </c>
      <c r="D5" s="79"/>
      <c r="E5" s="69"/>
      <c r="F5" s="69"/>
      <c r="G5" s="74"/>
      <c r="H5" s="77"/>
    </row>
    <row r="6" spans="1:9" ht="228" x14ac:dyDescent="0.25">
      <c r="A6" s="70"/>
      <c r="B6" s="70"/>
      <c r="C6" s="18" t="s">
        <v>49</v>
      </c>
      <c r="D6" s="79"/>
      <c r="E6" s="70"/>
      <c r="F6" s="70"/>
      <c r="G6" s="75"/>
      <c r="H6" s="78"/>
    </row>
    <row r="7" spans="1:9" ht="15" x14ac:dyDescent="0.25">
      <c r="F7" s="3" t="s">
        <v>15</v>
      </c>
      <c r="G7" s="15">
        <f>SUM(G3:G6)</f>
        <v>0</v>
      </c>
      <c r="H7" s="10">
        <f>SUM(H3:H6)</f>
        <v>0</v>
      </c>
    </row>
    <row r="10" spans="1:9" s="39" customFormat="1" ht="47.25" customHeight="1" x14ac:dyDescent="0.25">
      <c r="A10" s="38" t="s">
        <v>119</v>
      </c>
      <c r="B10" s="38" t="s">
        <v>6</v>
      </c>
      <c r="C10" s="11" t="s">
        <v>7</v>
      </c>
      <c r="D10" s="11" t="s">
        <v>28</v>
      </c>
      <c r="E10" s="12" t="s">
        <v>8</v>
      </c>
      <c r="F10" s="13" t="s">
        <v>9</v>
      </c>
      <c r="G10" s="37" t="s">
        <v>120</v>
      </c>
      <c r="H10" s="37" t="s">
        <v>53</v>
      </c>
      <c r="I10" s="2"/>
    </row>
    <row r="11" spans="1:9" ht="185.25" x14ac:dyDescent="0.25">
      <c r="A11" s="28" t="s">
        <v>10</v>
      </c>
      <c r="B11" s="27" t="s">
        <v>54</v>
      </c>
      <c r="C11" s="18" t="s">
        <v>45</v>
      </c>
      <c r="D11" s="23">
        <v>1</v>
      </c>
      <c r="E11" s="27" t="s">
        <v>39</v>
      </c>
      <c r="F11" s="27">
        <v>2012</v>
      </c>
      <c r="G11" s="19">
        <v>0</v>
      </c>
      <c r="H11" s="7">
        <f>G11*12</f>
        <v>0</v>
      </c>
    </row>
    <row r="12" spans="1:9" x14ac:dyDescent="0.25">
      <c r="A12" s="27" t="s">
        <v>11</v>
      </c>
      <c r="B12" s="27" t="s">
        <v>54</v>
      </c>
      <c r="C12" s="24" t="s">
        <v>46</v>
      </c>
      <c r="D12" s="23">
        <v>1</v>
      </c>
      <c r="E12" s="27" t="s">
        <v>40</v>
      </c>
      <c r="F12" s="27">
        <v>2012</v>
      </c>
      <c r="G12" s="19">
        <v>0</v>
      </c>
      <c r="H12" s="7">
        <f>G12*12</f>
        <v>0</v>
      </c>
    </row>
    <row r="13" spans="1:9" x14ac:dyDescent="0.25">
      <c r="A13" s="27" t="s">
        <v>0</v>
      </c>
      <c r="B13" s="27" t="s">
        <v>54</v>
      </c>
      <c r="C13" s="18" t="s">
        <v>123</v>
      </c>
      <c r="D13" s="23">
        <v>1</v>
      </c>
      <c r="E13" s="27" t="s">
        <v>124</v>
      </c>
      <c r="F13" s="27">
        <v>2015</v>
      </c>
      <c r="G13" s="19">
        <v>0</v>
      </c>
      <c r="H13" s="7">
        <f t="shared" ref="H13:H16" si="0">G13*12</f>
        <v>0</v>
      </c>
    </row>
    <row r="14" spans="1:9" x14ac:dyDescent="0.25">
      <c r="A14" s="27" t="s">
        <v>1</v>
      </c>
      <c r="B14" s="27" t="s">
        <v>54</v>
      </c>
      <c r="C14" s="18" t="s">
        <v>123</v>
      </c>
      <c r="D14" s="23">
        <v>1</v>
      </c>
      <c r="E14" s="27" t="s">
        <v>125</v>
      </c>
      <c r="F14" s="27">
        <v>2015</v>
      </c>
      <c r="G14" s="19">
        <v>0</v>
      </c>
      <c r="H14" s="7">
        <f t="shared" si="0"/>
        <v>0</v>
      </c>
    </row>
    <row r="15" spans="1:9" x14ac:dyDescent="0.25">
      <c r="A15" s="27" t="s">
        <v>2</v>
      </c>
      <c r="B15" s="27" t="s">
        <v>54</v>
      </c>
      <c r="C15" s="18" t="s">
        <v>123</v>
      </c>
      <c r="D15" s="23">
        <v>1</v>
      </c>
      <c r="E15" s="27" t="s">
        <v>126</v>
      </c>
      <c r="F15" s="27">
        <v>2015</v>
      </c>
      <c r="G15" s="19">
        <v>0</v>
      </c>
      <c r="H15" s="7">
        <f t="shared" si="0"/>
        <v>0</v>
      </c>
    </row>
    <row r="16" spans="1:9" x14ac:dyDescent="0.25">
      <c r="A16" s="27" t="s">
        <v>12</v>
      </c>
      <c r="B16" s="27" t="s">
        <v>54</v>
      </c>
      <c r="C16" s="18" t="s">
        <v>123</v>
      </c>
      <c r="D16" s="23">
        <v>1</v>
      </c>
      <c r="E16" s="27" t="s">
        <v>127</v>
      </c>
      <c r="F16" s="27">
        <v>2015</v>
      </c>
      <c r="G16" s="19">
        <v>0</v>
      </c>
      <c r="H16" s="7">
        <f t="shared" si="0"/>
        <v>0</v>
      </c>
    </row>
    <row r="17" spans="1:9" s="39" customFormat="1" ht="15" x14ac:dyDescent="0.25">
      <c r="A17" s="55" t="s">
        <v>15</v>
      </c>
      <c r="B17" s="55"/>
      <c r="C17" s="55"/>
      <c r="D17" s="55"/>
      <c r="E17" s="55"/>
      <c r="F17" s="55"/>
      <c r="G17" s="40">
        <f>SUM(G11:G16)</f>
        <v>0</v>
      </c>
      <c r="H17" s="40">
        <f>SUM(H11:H16)</f>
        <v>0</v>
      </c>
      <c r="I17" s="2"/>
    </row>
    <row r="18" spans="1:9" x14ac:dyDescent="0.25">
      <c r="A18" s="2"/>
      <c r="B18" s="2"/>
      <c r="C18" s="2"/>
      <c r="D18" s="2"/>
      <c r="E18" s="2"/>
      <c r="F18" s="2"/>
    </row>
    <row r="19" spans="1:9" s="39" customFormat="1" x14ac:dyDescent="0.25">
      <c r="I19" s="2"/>
    </row>
    <row r="20" spans="1:9" s="39" customFormat="1" x14ac:dyDescent="0.25">
      <c r="A20" s="41"/>
      <c r="B20" s="41"/>
      <c r="C20" s="41"/>
      <c r="F20" s="41"/>
      <c r="G20" s="42"/>
      <c r="H20" s="42"/>
      <c r="I20" s="2"/>
    </row>
    <row r="21" spans="1:9" s="39" customFormat="1" ht="15" x14ac:dyDescent="0.25">
      <c r="A21" s="41"/>
      <c r="B21" s="41"/>
      <c r="C21" s="41"/>
      <c r="E21" s="20"/>
      <c r="F21" s="71" t="s">
        <v>152</v>
      </c>
      <c r="G21" s="71"/>
      <c r="H21" s="71"/>
      <c r="I21" s="2"/>
    </row>
    <row r="22" spans="1:9" s="39" customFormat="1" ht="15" x14ac:dyDescent="0.25">
      <c r="A22" s="41"/>
      <c r="B22" s="41"/>
      <c r="C22" s="41"/>
      <c r="F22" s="72" t="s">
        <v>131</v>
      </c>
      <c r="G22" s="72"/>
      <c r="H22" s="40">
        <f>$H$7</f>
        <v>0</v>
      </c>
      <c r="I22" s="2"/>
    </row>
    <row r="23" spans="1:9" s="39" customFormat="1" ht="15" x14ac:dyDescent="0.25">
      <c r="A23" s="41"/>
      <c r="B23" s="41"/>
      <c r="C23" s="41"/>
      <c r="F23" s="72" t="s">
        <v>122</v>
      </c>
      <c r="G23" s="72"/>
      <c r="H23" s="40">
        <f>$H$17</f>
        <v>0</v>
      </c>
      <c r="I23" s="2"/>
    </row>
    <row r="24" spans="1:9" s="39" customFormat="1" ht="15" x14ac:dyDescent="0.25">
      <c r="A24" s="41"/>
      <c r="B24" s="41"/>
      <c r="C24" s="41"/>
      <c r="F24" s="72" t="s">
        <v>121</v>
      </c>
      <c r="G24" s="72"/>
      <c r="H24" s="40">
        <f>SUM(H22:H23)</f>
        <v>0</v>
      </c>
      <c r="I24" s="2"/>
    </row>
  </sheetData>
  <mergeCells count="15">
    <mergeCell ref="A1:F1"/>
    <mergeCell ref="G1:G2"/>
    <mergeCell ref="H1:H2"/>
    <mergeCell ref="G3:G6"/>
    <mergeCell ref="H3:H6"/>
    <mergeCell ref="B3:B6"/>
    <mergeCell ref="A3:A6"/>
    <mergeCell ref="D3:D6"/>
    <mergeCell ref="E3:E6"/>
    <mergeCell ref="F3:F6"/>
    <mergeCell ref="A17:F17"/>
    <mergeCell ref="F21:H21"/>
    <mergeCell ref="F22:G22"/>
    <mergeCell ref="F23:G23"/>
    <mergeCell ref="F24:G24"/>
  </mergeCells>
  <pageMargins left="0.70866141732283472" right="0.70866141732283472" top="0.74803149606299213" bottom="0.74803149606299213" header="0.31496062992125984" footer="0.31496062992125984"/>
  <pageSetup paperSize="9" scale="46" fitToHeight="0" orientation="landscape" r:id="rId1"/>
  <headerFooter>
    <oddFooter>Stranica &amp;P od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
  <sheetViews>
    <sheetView zoomScale="85" zoomScaleNormal="85" workbookViewId="0">
      <pane ySplit="2" topLeftCell="A9" activePane="bottomLeft" state="frozen"/>
      <selection pane="bottomLeft" activeCell="C5" sqref="C5"/>
    </sheetView>
  </sheetViews>
  <sheetFormatPr defaultColWidth="9.140625" defaultRowHeight="14.25" x14ac:dyDescent="0.25"/>
  <cols>
    <col min="1" max="1" width="6.42578125" style="20" bestFit="1" customWidth="1"/>
    <col min="2" max="2" width="17.28515625" style="20" bestFit="1" customWidth="1"/>
    <col min="3" max="3" width="157.28515625" style="20" customWidth="1"/>
    <col min="4" max="4" width="13.85546875" style="20" bestFit="1" customWidth="1"/>
    <col min="5" max="5" width="14.5703125" style="9" bestFit="1" customWidth="1"/>
    <col min="6" max="6" width="19.28515625" style="20" bestFit="1" customWidth="1"/>
    <col min="7" max="7" width="20" style="2" customWidth="1"/>
    <col min="8" max="8" width="23.85546875" style="2" customWidth="1"/>
    <col min="9" max="9" width="9.140625" style="2"/>
    <col min="10" max="10" width="9.140625" style="2" customWidth="1"/>
    <col min="11" max="16384" width="9.140625" style="2"/>
  </cols>
  <sheetData>
    <row r="1" spans="1:8" ht="15" x14ac:dyDescent="0.25">
      <c r="A1" s="58" t="s">
        <v>156</v>
      </c>
      <c r="B1" s="58"/>
      <c r="C1" s="58"/>
      <c r="D1" s="58"/>
      <c r="E1" s="58"/>
      <c r="F1" s="58"/>
      <c r="G1" s="59" t="s">
        <v>14</v>
      </c>
      <c r="H1" s="59" t="s">
        <v>53</v>
      </c>
    </row>
    <row r="2" spans="1:8" ht="15" x14ac:dyDescent="0.25">
      <c r="A2" s="11" t="s">
        <v>29</v>
      </c>
      <c r="B2" s="11" t="s">
        <v>6</v>
      </c>
      <c r="C2" s="11" t="s">
        <v>7</v>
      </c>
      <c r="D2" s="11" t="s">
        <v>28</v>
      </c>
      <c r="E2" s="12" t="s">
        <v>8</v>
      </c>
      <c r="F2" s="13" t="s">
        <v>9</v>
      </c>
      <c r="G2" s="59"/>
      <c r="H2" s="59"/>
    </row>
    <row r="3" spans="1:8" ht="85.5" x14ac:dyDescent="0.25">
      <c r="A3" s="27" t="s">
        <v>10</v>
      </c>
      <c r="B3" s="27" t="s">
        <v>132</v>
      </c>
      <c r="C3" s="16" t="s">
        <v>128</v>
      </c>
      <c r="D3" s="22">
        <v>1</v>
      </c>
      <c r="E3" s="14" t="s">
        <v>129</v>
      </c>
      <c r="F3" s="27">
        <v>2015</v>
      </c>
      <c r="G3" s="19">
        <v>0</v>
      </c>
      <c r="H3" s="7">
        <f t="shared" ref="H3:H12" si="0">G3*12</f>
        <v>0</v>
      </c>
    </row>
    <row r="4" spans="1:8" ht="85.5" x14ac:dyDescent="0.25">
      <c r="A4" s="27" t="s">
        <v>11</v>
      </c>
      <c r="B4" s="27" t="s">
        <v>132</v>
      </c>
      <c r="C4" s="16" t="s">
        <v>128</v>
      </c>
      <c r="D4" s="22">
        <v>1</v>
      </c>
      <c r="E4" s="14" t="s">
        <v>130</v>
      </c>
      <c r="F4" s="27">
        <v>2015</v>
      </c>
      <c r="G4" s="19">
        <v>0</v>
      </c>
      <c r="H4" s="7">
        <f t="shared" si="0"/>
        <v>0</v>
      </c>
    </row>
    <row r="5" spans="1:8" ht="99.75" x14ac:dyDescent="0.25">
      <c r="A5" s="27" t="s">
        <v>0</v>
      </c>
      <c r="B5" s="27" t="s">
        <v>132</v>
      </c>
      <c r="C5" s="16" t="s">
        <v>42</v>
      </c>
      <c r="D5" s="22">
        <v>1</v>
      </c>
      <c r="E5" s="14" t="s">
        <v>31</v>
      </c>
      <c r="F5" s="27">
        <v>2012</v>
      </c>
      <c r="G5" s="19">
        <v>0</v>
      </c>
      <c r="H5" s="7">
        <f t="shared" si="0"/>
        <v>0</v>
      </c>
    </row>
    <row r="6" spans="1:8" ht="99.75" x14ac:dyDescent="0.25">
      <c r="A6" s="27" t="s">
        <v>1</v>
      </c>
      <c r="B6" s="27" t="s">
        <v>132</v>
      </c>
      <c r="C6" s="16" t="s">
        <v>42</v>
      </c>
      <c r="D6" s="22">
        <v>1</v>
      </c>
      <c r="E6" s="14" t="s">
        <v>32</v>
      </c>
      <c r="F6" s="27">
        <v>2012</v>
      </c>
      <c r="G6" s="19">
        <v>0</v>
      </c>
      <c r="H6" s="7">
        <f t="shared" si="0"/>
        <v>0</v>
      </c>
    </row>
    <row r="7" spans="1:8" ht="71.25" x14ac:dyDescent="0.25">
      <c r="A7" s="27" t="s">
        <v>2</v>
      </c>
      <c r="B7" s="27" t="s">
        <v>132</v>
      </c>
      <c r="C7" s="16" t="s">
        <v>41</v>
      </c>
      <c r="D7" s="22">
        <v>1</v>
      </c>
      <c r="E7" s="14" t="s">
        <v>33</v>
      </c>
      <c r="F7" s="27">
        <v>2012</v>
      </c>
      <c r="G7" s="19">
        <v>0</v>
      </c>
      <c r="H7" s="7">
        <f t="shared" si="0"/>
        <v>0</v>
      </c>
    </row>
    <row r="8" spans="1:8" ht="71.25" x14ac:dyDescent="0.25">
      <c r="A8" s="27" t="s">
        <v>12</v>
      </c>
      <c r="B8" s="27" t="s">
        <v>132</v>
      </c>
      <c r="C8" s="16" t="s">
        <v>41</v>
      </c>
      <c r="D8" s="22">
        <v>1</v>
      </c>
      <c r="E8" s="14" t="s">
        <v>34</v>
      </c>
      <c r="F8" s="27">
        <v>2012</v>
      </c>
      <c r="G8" s="19">
        <v>0</v>
      </c>
      <c r="H8" s="7">
        <f t="shared" si="0"/>
        <v>0</v>
      </c>
    </row>
    <row r="9" spans="1:8" ht="114" x14ac:dyDescent="0.25">
      <c r="A9" s="27" t="s">
        <v>13</v>
      </c>
      <c r="B9" s="27" t="s">
        <v>132</v>
      </c>
      <c r="C9" s="18" t="s">
        <v>43</v>
      </c>
      <c r="D9" s="23">
        <v>1</v>
      </c>
      <c r="E9" s="27" t="s">
        <v>35</v>
      </c>
      <c r="F9" s="27">
        <v>2012</v>
      </c>
      <c r="G9" s="19">
        <v>0</v>
      </c>
      <c r="H9" s="7">
        <f t="shared" si="0"/>
        <v>0</v>
      </c>
    </row>
    <row r="10" spans="1:8" ht="114" x14ac:dyDescent="0.25">
      <c r="A10" s="27" t="s">
        <v>3</v>
      </c>
      <c r="B10" s="27" t="s">
        <v>132</v>
      </c>
      <c r="C10" s="18" t="s">
        <v>43</v>
      </c>
      <c r="D10" s="23">
        <v>1</v>
      </c>
      <c r="E10" s="27" t="s">
        <v>36</v>
      </c>
      <c r="F10" s="27">
        <v>2012</v>
      </c>
      <c r="G10" s="19">
        <v>0</v>
      </c>
      <c r="H10" s="7">
        <f t="shared" si="0"/>
        <v>0</v>
      </c>
    </row>
    <row r="11" spans="1:8" ht="114" x14ac:dyDescent="0.25">
      <c r="A11" s="27" t="s">
        <v>4</v>
      </c>
      <c r="B11" s="27" t="s">
        <v>132</v>
      </c>
      <c r="C11" s="18" t="s">
        <v>43</v>
      </c>
      <c r="D11" s="23">
        <v>1</v>
      </c>
      <c r="E11" s="27" t="s">
        <v>37</v>
      </c>
      <c r="F11" s="27">
        <v>2012</v>
      </c>
      <c r="G11" s="19">
        <v>0</v>
      </c>
      <c r="H11" s="7">
        <f t="shared" si="0"/>
        <v>0</v>
      </c>
    </row>
    <row r="12" spans="1:8" ht="71.25" x14ac:dyDescent="0.25">
      <c r="A12" s="27" t="s">
        <v>5</v>
      </c>
      <c r="B12" s="27" t="s">
        <v>132</v>
      </c>
      <c r="C12" s="18" t="s">
        <v>44</v>
      </c>
      <c r="D12" s="23">
        <v>1</v>
      </c>
      <c r="E12" s="27" t="s">
        <v>30</v>
      </c>
      <c r="F12" s="27">
        <v>2012</v>
      </c>
      <c r="G12" s="19">
        <v>0</v>
      </c>
      <c r="H12" s="7">
        <f t="shared" si="0"/>
        <v>0</v>
      </c>
    </row>
    <row r="13" spans="1:8" ht="15" x14ac:dyDescent="0.25">
      <c r="F13" s="3" t="s">
        <v>15</v>
      </c>
      <c r="G13" s="15">
        <f>SUM(G3:G12)</f>
        <v>0</v>
      </c>
      <c r="H13" s="10">
        <f>SUM(H3:H12)</f>
        <v>0</v>
      </c>
    </row>
  </sheetData>
  <mergeCells count="3">
    <mergeCell ref="A1:F1"/>
    <mergeCell ref="G1:G2"/>
    <mergeCell ref="H1:H2"/>
  </mergeCells>
  <pageMargins left="0.70866141732283472" right="0.70866141732283472" top="0.74803149606299213" bottom="0.74803149606299213" header="0.31496062992125984" footer="0.31496062992125984"/>
  <pageSetup paperSize="9" scale="48" fitToHeight="0" orientation="landscape" r:id="rId1"/>
  <headerFooter>
    <oddFooter>Stranica &amp;P od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rasponi</vt:lpstr>
      </vt:variant>
      <vt:variant>
        <vt:i4>3</vt:i4>
      </vt:variant>
    </vt:vector>
  </HeadingPairs>
  <TitlesOfParts>
    <vt:vector size="7" baseType="lpstr">
      <vt:lpstr>Troškovnik</vt:lpstr>
      <vt:lpstr>HPE - Tablica 1</vt:lpstr>
      <vt:lpstr>IBM - Tablica 2</vt:lpstr>
      <vt:lpstr>Oracle - Tablica 3</vt:lpstr>
      <vt:lpstr>'HPE - Tablica 1'!Ispis_naslova</vt:lpstr>
      <vt:lpstr>'IBM - Tablica 2'!Ispis_naslova</vt:lpstr>
      <vt:lpstr>'Oracle - Tablica 3'!Ispis_naslova</vt:lpstr>
    </vt:vector>
  </TitlesOfParts>
  <Company>HZZO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HZZO</dc:creator>
  <cp:lastModifiedBy>Miroslavić Saša</cp:lastModifiedBy>
  <cp:lastPrinted>2017-05-29T08:27:20Z</cp:lastPrinted>
  <dcterms:created xsi:type="dcterms:W3CDTF">2008-11-19T10:22:29Z</dcterms:created>
  <dcterms:modified xsi:type="dcterms:W3CDTF">2017-07-28T14:48:56Z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pis dokumenta">
    <vt:lpwstr>Tablice popisa opreme prema ugovoru o održavanju 1.3.2011. - 31.12.2011., ugovor 17/11 sklopljen sa HEWLETT - PACKARD d.o.o.</vt:lpwstr>
  </property>
</Properties>
</file>