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Documents\Zavod\_IZVJEŠĆA\03.MREZA\2026\04\"/>
    </mc:Choice>
  </mc:AlternateContent>
  <xr:revisionPtr revIDLastSave="0" documentId="13_ncr:1_{56DD2A89-9925-430D-8FCC-E1B80627B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ina_rada_042026" sheetId="1" r:id="rId1"/>
  </sheets>
  <externalReferences>
    <externalReference r:id="rId2"/>
  </externalReferences>
  <definedNames>
    <definedName name="_xlnm.Print_Titles" localSheetId="0">medicina_rada_042026!$1:$3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J26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5" i="1"/>
  <c r="I26" i="1" s="1"/>
</calcChain>
</file>

<file path=xl/sharedStrings.xml><?xml version="1.0" encoding="utf-8"?>
<sst xmlns="http://schemas.openxmlformats.org/spreadsheetml/2006/main" count="30" uniqueCount="30">
  <si>
    <t>Županija/Grad Zagreb</t>
  </si>
  <si>
    <t>Potreban broj timova</t>
  </si>
  <si>
    <t>Najveći mogući broj timova u županijskim zavodima za javno zdravstvo</t>
  </si>
  <si>
    <t>Ugovoreni broj timova</t>
  </si>
  <si>
    <t>Nedostaje timova</t>
  </si>
  <si>
    <t>ŽUPANIJA ZAGREBAČKA</t>
  </si>
  <si>
    <t>ŽUPANIJA KRAPINSKO-ZAGORSKA</t>
  </si>
  <si>
    <t>ŽUPANIJA SISAČKO-MOSLAVAČKA</t>
  </si>
  <si>
    <t>ŽUPANIJA KARLOVAČKA</t>
  </si>
  <si>
    <t>ŽUPANIJA VARAŽDINSKA</t>
  </si>
  <si>
    <t>ŽUPANIJA KOPRIVNIČKO-KRIŽEVAČKA</t>
  </si>
  <si>
    <t>ŽUPANIJA BJELOVARSKO-BILOGORSKA</t>
  </si>
  <si>
    <t>ŽUPANIJA PRIMORSKO-GORANSKA</t>
  </si>
  <si>
    <t>ŽUPANIJA LIČKO-SENJSKA</t>
  </si>
  <si>
    <t>ŽUPANIJA VIROVITIČKO-PODRAVSKA</t>
  </si>
  <si>
    <t>ŽUPANIJA POŽEŠKO-SLAVONSKA</t>
  </si>
  <si>
    <t>ŽUPANIJA BRODSKO-POSAVSKA</t>
  </si>
  <si>
    <t>ŽUPANIJA ZADARSKA</t>
  </si>
  <si>
    <t>ŽUPANIJA OSJEČKO-BARANJSKA</t>
  </si>
  <si>
    <t>ŽUPANIJA ŠIBENSKO-KNINSKA</t>
  </si>
  <si>
    <t>ŽUPANIJA VUKOVARSKO-SRIJEMSKA</t>
  </si>
  <si>
    <t>ŽUPANIJA SPLITSKO-DALMATINSKA</t>
  </si>
  <si>
    <t>ŽUPANIJA ISTARSKA</t>
  </si>
  <si>
    <t>ŽUPANIJA DUBROVAČKO-NERETVANSKA</t>
  </si>
  <si>
    <t>ŽUPANIJA MEĐIMURSKA</t>
  </si>
  <si>
    <t>ŽUPANIJA GRAD ZAGREB</t>
  </si>
  <si>
    <t>Ugovoreni broj timova u županijskim zavodima za javno zdravstvo</t>
  </si>
  <si>
    <t>Nedostaje timova u županijskim zavodima za javno zdravstvo</t>
  </si>
  <si>
    <t>UKUPNO RH</t>
  </si>
  <si>
    <t>Mreža javne zdravstvene službe u djelatnosti medicine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</si>
</sst>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584987</xdr:colOff>
      <xdr:row>1</xdr:row>
      <xdr:rowOff>431174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/Mreza%20Medicine%20rada_31.03.2026.xlsx" TargetMode="External"/><Relationship Id="rId2" Type="http://schemas.openxmlformats.org/officeDocument/2006/relationships/externalLinkPath" Target="file:///E:\MyDocuments\Zavod\_IZVJE&#352;&#262;A\03.MREZA\2026\03\Mreza%20Medicine%20rada_31.03.2026.xlsx" TargetMode="External"/><Relationship Id="rId1" Type="http://schemas.openxmlformats.org/officeDocument/2006/relationships/externalLinkPath" Target="/MyDocuments/Zavod/_IZVJE&#352;&#262;A/03.MREZA/2026/03/Mreza%20Medicine%20rada_31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dicina_rada_032026"/>
    </sheetNames>
    <sheetDataSet>
      <sheetData sheetId="0">
        <row r="2">
          <cell r="D2" t="str">
            <v>Mreža javne zdravstvene službe u djelatnosti medicine rada</v>
          </cell>
        </row>
        <row r="4">
          <cell r="D4" t="str">
            <v>Županija/Grad Zagreb</v>
          </cell>
          <cell r="E4" t="str">
            <v>Potreban broj timova</v>
          </cell>
          <cell r="F4" t="str">
            <v>Najveći mogući broj timova u županijskim zavodima za javno zdravstvo</v>
          </cell>
          <cell r="G4" t="str">
            <v>Ugovoreni broj timova</v>
          </cell>
          <cell r="H4" t="str">
            <v>Nedostaje timova</v>
          </cell>
          <cell r="I4" t="str">
            <v>Ugovoreni broj timova u županijskim zavodima za javno zdravstvo</v>
          </cell>
          <cell r="J4" t="str">
            <v>Nedostaje timova u županijskim zavodima za javno zdravstvo</v>
          </cell>
        </row>
        <row r="5">
          <cell r="D5" t="str">
            <v>ŽUPANIJA BJELOVARSKO-BILOGORSKA</v>
          </cell>
          <cell r="E5">
            <v>7</v>
          </cell>
          <cell r="F5">
            <v>2</v>
          </cell>
          <cell r="G5">
            <v>2.5</v>
          </cell>
          <cell r="H5">
            <v>4.5</v>
          </cell>
          <cell r="I5">
            <v>0</v>
          </cell>
          <cell r="J5">
            <v>2</v>
          </cell>
        </row>
        <row r="6">
          <cell r="D6" t="str">
            <v>ŽUPANIJA BRODSKO-POSAVSKA</v>
          </cell>
          <cell r="E6">
            <v>9</v>
          </cell>
          <cell r="F6">
            <v>1</v>
          </cell>
          <cell r="G6">
            <v>4.5</v>
          </cell>
          <cell r="H6">
            <v>4.5</v>
          </cell>
          <cell r="I6">
            <v>0</v>
          </cell>
          <cell r="J6">
            <v>1</v>
          </cell>
        </row>
        <row r="7">
          <cell r="D7" t="str">
            <v>ŽUPANIJA DUBROVAČKO-NERETVANSKA</v>
          </cell>
          <cell r="E7">
            <v>6</v>
          </cell>
          <cell r="F7">
            <v>0</v>
          </cell>
          <cell r="G7">
            <v>4</v>
          </cell>
          <cell r="H7">
            <v>2</v>
          </cell>
          <cell r="I7">
            <v>0</v>
          </cell>
          <cell r="J7">
            <v>0</v>
          </cell>
        </row>
        <row r="8">
          <cell r="D8" t="str">
            <v>ŽUPANIJA GRAD ZAGREB</v>
          </cell>
          <cell r="E8">
            <v>50</v>
          </cell>
          <cell r="F8">
            <v>0</v>
          </cell>
          <cell r="G8">
            <v>44</v>
          </cell>
          <cell r="H8">
            <v>6</v>
          </cell>
          <cell r="I8">
            <v>0</v>
          </cell>
          <cell r="J8">
            <v>0</v>
          </cell>
        </row>
        <row r="9">
          <cell r="D9" t="str">
            <v>ŽUPANIJA ISTARSKA</v>
          </cell>
          <cell r="E9">
            <v>12</v>
          </cell>
          <cell r="F9">
            <v>1</v>
          </cell>
          <cell r="G9">
            <v>6.5</v>
          </cell>
          <cell r="H9">
            <v>5.5</v>
          </cell>
          <cell r="I9">
            <v>0</v>
          </cell>
          <cell r="J9">
            <v>1</v>
          </cell>
        </row>
        <row r="10">
          <cell r="D10" t="str">
            <v>ŽUPANIJA KARLOVAČKA</v>
          </cell>
          <cell r="E10">
            <v>6</v>
          </cell>
          <cell r="F10">
            <v>1</v>
          </cell>
          <cell r="G10">
            <v>5</v>
          </cell>
          <cell r="H10">
            <v>1</v>
          </cell>
          <cell r="I10">
            <v>0</v>
          </cell>
          <cell r="J10">
            <v>1</v>
          </cell>
        </row>
        <row r="11">
          <cell r="D11" t="str">
            <v>ŽUPANIJA KOPRIVNIČKO-KRIŽEVAČKA</v>
          </cell>
          <cell r="E11">
            <v>6</v>
          </cell>
          <cell r="F11">
            <v>1</v>
          </cell>
          <cell r="G11">
            <v>3</v>
          </cell>
          <cell r="H11">
            <v>3</v>
          </cell>
          <cell r="I11">
            <v>0</v>
          </cell>
          <cell r="J11">
            <v>1</v>
          </cell>
        </row>
        <row r="12">
          <cell r="D12" t="str">
            <v>ŽUPANIJA KRAPINSKO-ZAGORSKA</v>
          </cell>
          <cell r="E12">
            <v>7</v>
          </cell>
          <cell r="F12">
            <v>0</v>
          </cell>
          <cell r="G12">
            <v>3</v>
          </cell>
          <cell r="H12">
            <v>4</v>
          </cell>
          <cell r="I12">
            <v>0</v>
          </cell>
          <cell r="J12">
            <v>0</v>
          </cell>
        </row>
        <row r="13">
          <cell r="D13" t="str">
            <v>ŽUPANIJA LIČKO-SENJSKA</v>
          </cell>
          <cell r="E13">
            <v>2</v>
          </cell>
          <cell r="F13">
            <v>0</v>
          </cell>
          <cell r="G13">
            <v>1.4</v>
          </cell>
          <cell r="H13">
            <v>0.6</v>
          </cell>
          <cell r="I13">
            <v>0</v>
          </cell>
          <cell r="J13">
            <v>0</v>
          </cell>
        </row>
        <row r="14">
          <cell r="D14" t="str">
            <v>ŽUPANIJA MEĐIMURSKA</v>
          </cell>
          <cell r="E14">
            <v>5</v>
          </cell>
          <cell r="F14">
            <v>0</v>
          </cell>
          <cell r="G14">
            <v>4.5</v>
          </cell>
          <cell r="H14">
            <v>0.5</v>
          </cell>
          <cell r="I14">
            <v>0</v>
          </cell>
          <cell r="J14">
            <v>0</v>
          </cell>
        </row>
        <row r="15">
          <cell r="D15" t="str">
            <v>ŽUPANIJA OSJEČKO-BARANJSKA</v>
          </cell>
          <cell r="E15">
            <v>14</v>
          </cell>
          <cell r="F15">
            <v>1</v>
          </cell>
          <cell r="G15">
            <v>11.5</v>
          </cell>
          <cell r="H15">
            <v>2.5</v>
          </cell>
          <cell r="I15">
            <v>0</v>
          </cell>
          <cell r="J15">
            <v>1</v>
          </cell>
        </row>
        <row r="16">
          <cell r="D16" t="str">
            <v>ŽUPANIJA POŽEŠKO-SLAVONSKA</v>
          </cell>
          <cell r="E16">
            <v>4</v>
          </cell>
          <cell r="F16">
            <v>1</v>
          </cell>
          <cell r="G16">
            <v>2.5</v>
          </cell>
          <cell r="H16">
            <v>1.5</v>
          </cell>
          <cell r="I16">
            <v>0</v>
          </cell>
          <cell r="J16">
            <v>1</v>
          </cell>
        </row>
        <row r="17">
          <cell r="D17" t="str">
            <v>ŽUPANIJA PRIMORSKO-GORANSKA</v>
          </cell>
          <cell r="E17">
            <v>18</v>
          </cell>
          <cell r="F17">
            <v>1</v>
          </cell>
          <cell r="G17">
            <v>11</v>
          </cell>
          <cell r="H17">
            <v>7</v>
          </cell>
          <cell r="I17">
            <v>0</v>
          </cell>
          <cell r="J17">
            <v>1</v>
          </cell>
        </row>
        <row r="18">
          <cell r="D18" t="str">
            <v>ŽUPANIJA SISAČKO-MOSLAVAČKA</v>
          </cell>
          <cell r="E18">
            <v>7</v>
          </cell>
          <cell r="F18">
            <v>0</v>
          </cell>
          <cell r="G18">
            <v>2</v>
          </cell>
          <cell r="H18">
            <v>5</v>
          </cell>
          <cell r="I18">
            <v>0</v>
          </cell>
          <cell r="J18">
            <v>0</v>
          </cell>
        </row>
        <row r="19">
          <cell r="D19" t="str">
            <v>ŽUPANIJA SPLITSKO-DALMATINSKA</v>
          </cell>
          <cell r="E19">
            <v>22</v>
          </cell>
          <cell r="F19">
            <v>2</v>
          </cell>
          <cell r="G19">
            <v>16.399999999999999</v>
          </cell>
          <cell r="H19">
            <v>5.6</v>
          </cell>
          <cell r="I19">
            <v>0</v>
          </cell>
          <cell r="J19">
            <v>2</v>
          </cell>
        </row>
        <row r="20">
          <cell r="D20" t="str">
            <v>ŽUPANIJA ŠIBENSKO-KNINSKA</v>
          </cell>
          <cell r="E20">
            <v>4</v>
          </cell>
          <cell r="F20">
            <v>0</v>
          </cell>
          <cell r="G20">
            <v>2</v>
          </cell>
          <cell r="H20">
            <v>2</v>
          </cell>
          <cell r="I20">
            <v>0</v>
          </cell>
          <cell r="J20">
            <v>0</v>
          </cell>
        </row>
        <row r="21">
          <cell r="D21" t="str">
            <v>ŽUPANIJA VARAŽDINSKA</v>
          </cell>
          <cell r="E21">
            <v>10</v>
          </cell>
          <cell r="F21">
            <v>2</v>
          </cell>
          <cell r="G21">
            <v>6</v>
          </cell>
          <cell r="H21">
            <v>4</v>
          </cell>
          <cell r="I21">
            <v>0</v>
          </cell>
          <cell r="J21">
            <v>2</v>
          </cell>
        </row>
        <row r="22">
          <cell r="D22" t="str">
            <v>ŽUPANIJA VIROVITIČKO-PODRAVSKA</v>
          </cell>
          <cell r="E22">
            <v>3</v>
          </cell>
          <cell r="F22">
            <v>1</v>
          </cell>
          <cell r="G22">
            <v>2</v>
          </cell>
          <cell r="H22">
            <v>1</v>
          </cell>
          <cell r="I22">
            <v>0</v>
          </cell>
          <cell r="J22">
            <v>1</v>
          </cell>
        </row>
        <row r="23">
          <cell r="D23" t="str">
            <v>ŽUPANIJA VUKOVARSKO-SRIJEMSKA</v>
          </cell>
          <cell r="E23">
            <v>7</v>
          </cell>
          <cell r="F23">
            <v>1</v>
          </cell>
          <cell r="G23">
            <v>5</v>
          </cell>
          <cell r="H23">
            <v>2</v>
          </cell>
          <cell r="I23">
            <v>0</v>
          </cell>
          <cell r="J23">
            <v>1</v>
          </cell>
        </row>
        <row r="24">
          <cell r="D24" t="str">
            <v>ŽUPANIJA ZADARSKA</v>
          </cell>
          <cell r="E24">
            <v>7</v>
          </cell>
          <cell r="F24">
            <v>0</v>
          </cell>
          <cell r="G24">
            <v>5</v>
          </cell>
          <cell r="H24">
            <v>2</v>
          </cell>
          <cell r="I24">
            <v>0</v>
          </cell>
          <cell r="J24">
            <v>0</v>
          </cell>
        </row>
        <row r="25">
          <cell r="D25" t="str">
            <v>ŽUPANIJA ZAGREBAČKA</v>
          </cell>
          <cell r="E25">
            <v>8</v>
          </cell>
          <cell r="F25">
            <v>2</v>
          </cell>
          <cell r="G25">
            <v>5.5</v>
          </cell>
          <cell r="H25">
            <v>2.5</v>
          </cell>
          <cell r="I25">
            <v>0</v>
          </cell>
          <cell r="J25">
            <v>2</v>
          </cell>
        </row>
        <row r="26">
          <cell r="D26" t="str">
            <v>UKUPNO RH</v>
          </cell>
          <cell r="E26">
            <v>214</v>
          </cell>
          <cell r="F26">
            <v>17</v>
          </cell>
          <cell r="G26">
            <v>147.30000000000001</v>
          </cell>
          <cell r="H26">
            <v>66.7</v>
          </cell>
          <cell r="I26">
            <v>0</v>
          </cell>
          <cell r="J26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pane ySplit="3" topLeftCell="A4" activePane="bottomLeft" state="frozen"/>
      <selection pane="bottomLeft" activeCell="D2" sqref="D2:J2"/>
    </sheetView>
  </sheetViews>
  <sheetFormatPr defaultRowHeight="15" x14ac:dyDescent="0.25"/>
  <cols>
    <col min="1" max="1" width="1.85546875" customWidth="1"/>
    <col min="2" max="2" width="8.42578125" customWidth="1"/>
    <col min="3" max="3" width="0.140625" customWidth="1"/>
    <col min="4" max="4" width="38.140625" customWidth="1"/>
    <col min="5" max="10" width="13.28515625" customWidth="1"/>
    <col min="11" max="11" width="14.425781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 x14ac:dyDescent="0.25">
      <c r="A2" s="1"/>
      <c r="B2" s="1"/>
      <c r="C2" s="1"/>
      <c r="D2" s="6" t="s">
        <v>29</v>
      </c>
      <c r="E2" s="6"/>
      <c r="F2" s="6"/>
      <c r="G2" s="6"/>
      <c r="H2" s="6"/>
      <c r="I2" s="6"/>
      <c r="J2" s="6"/>
      <c r="K2" s="7"/>
    </row>
    <row r="3" spans="1:11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9.25" x14ac:dyDescent="0.25"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26</v>
      </c>
      <c r="J4" s="3" t="s">
        <v>27</v>
      </c>
    </row>
    <row r="5" spans="1:11" ht="15" customHeight="1" x14ac:dyDescent="0.25">
      <c r="D5" s="8" t="s">
        <v>11</v>
      </c>
      <c r="E5" s="2">
        <v>7</v>
      </c>
      <c r="F5" s="2">
        <v>2</v>
      </c>
      <c r="G5" s="2">
        <v>2.5</v>
      </c>
      <c r="H5" s="2">
        <v>4.5</v>
      </c>
      <c r="I5" s="2">
        <f>INDEX([1]medicina_rada_032026!$A$1:$J$26,MATCH($D5,[1]medicina_rada_032026!$D$1:$D$26,),9)</f>
        <v>0</v>
      </c>
      <c r="J5" s="2">
        <f>INDEX([1]medicina_rada_032026!$A$1:$J$26,MATCH($D5,[1]medicina_rada_032026!$D$1:$D$26,),10)</f>
        <v>2</v>
      </c>
    </row>
    <row r="6" spans="1:11" ht="15" customHeight="1" x14ac:dyDescent="0.25">
      <c r="D6" s="8" t="s">
        <v>16</v>
      </c>
      <c r="E6" s="2">
        <v>9</v>
      </c>
      <c r="F6" s="2">
        <v>1</v>
      </c>
      <c r="G6" s="2">
        <v>4.5</v>
      </c>
      <c r="H6" s="2">
        <v>4.5</v>
      </c>
      <c r="I6" s="2">
        <f>INDEX([1]medicina_rada_032026!$A$1:$J$26,MATCH($D6,[1]medicina_rada_032026!$D$1:$D$26,),9)</f>
        <v>0</v>
      </c>
      <c r="J6" s="2">
        <f>INDEX([1]medicina_rada_032026!$A$1:$J$26,MATCH($D6,[1]medicina_rada_032026!$D$1:$D$26,),10)</f>
        <v>1</v>
      </c>
    </row>
    <row r="7" spans="1:11" ht="15" customHeight="1" x14ac:dyDescent="0.25">
      <c r="D7" s="8" t="s">
        <v>23</v>
      </c>
      <c r="E7" s="2">
        <v>6</v>
      </c>
      <c r="F7" s="2">
        <v>0</v>
      </c>
      <c r="G7" s="2">
        <v>4</v>
      </c>
      <c r="H7" s="2">
        <v>2</v>
      </c>
      <c r="I7" s="2">
        <f>INDEX([1]medicina_rada_032026!$A$1:$J$26,MATCH($D7,[1]medicina_rada_032026!$D$1:$D$26,),9)</f>
        <v>0</v>
      </c>
      <c r="J7" s="2">
        <f>INDEX([1]medicina_rada_032026!$A$1:$J$26,MATCH($D7,[1]medicina_rada_032026!$D$1:$D$26,),10)</f>
        <v>0</v>
      </c>
    </row>
    <row r="8" spans="1:11" ht="15" customHeight="1" x14ac:dyDescent="0.25">
      <c r="D8" s="8" t="s">
        <v>25</v>
      </c>
      <c r="E8" s="2">
        <v>50</v>
      </c>
      <c r="F8" s="2">
        <v>0</v>
      </c>
      <c r="G8" s="2">
        <v>44</v>
      </c>
      <c r="H8" s="2">
        <v>6</v>
      </c>
      <c r="I8" s="2">
        <f>INDEX([1]medicina_rada_032026!$A$1:$J$26,MATCH($D8,[1]medicina_rada_032026!$D$1:$D$26,),9)</f>
        <v>0</v>
      </c>
      <c r="J8" s="2">
        <f>INDEX([1]medicina_rada_032026!$A$1:$J$26,MATCH($D8,[1]medicina_rada_032026!$D$1:$D$26,),10)</f>
        <v>0</v>
      </c>
    </row>
    <row r="9" spans="1:11" ht="15" customHeight="1" x14ac:dyDescent="0.25">
      <c r="D9" s="8" t="s">
        <v>22</v>
      </c>
      <c r="E9" s="2">
        <v>12</v>
      </c>
      <c r="F9" s="2">
        <v>1</v>
      </c>
      <c r="G9" s="2">
        <v>6.5</v>
      </c>
      <c r="H9" s="2">
        <v>5.5</v>
      </c>
      <c r="I9" s="2">
        <f>INDEX([1]medicina_rada_032026!$A$1:$J$26,MATCH($D9,[1]medicina_rada_032026!$D$1:$D$26,),9)</f>
        <v>0</v>
      </c>
      <c r="J9" s="2">
        <f>INDEX([1]medicina_rada_032026!$A$1:$J$26,MATCH($D9,[1]medicina_rada_032026!$D$1:$D$26,),10)</f>
        <v>1</v>
      </c>
    </row>
    <row r="10" spans="1:11" ht="15" customHeight="1" x14ac:dyDescent="0.25">
      <c r="D10" s="8" t="s">
        <v>8</v>
      </c>
      <c r="E10" s="2">
        <v>6</v>
      </c>
      <c r="F10" s="2">
        <v>1</v>
      </c>
      <c r="G10" s="2">
        <v>5</v>
      </c>
      <c r="H10" s="2">
        <v>1</v>
      </c>
      <c r="I10" s="2">
        <f>INDEX([1]medicina_rada_032026!$A$1:$J$26,MATCH($D10,[1]medicina_rada_032026!$D$1:$D$26,),9)</f>
        <v>0</v>
      </c>
      <c r="J10" s="2">
        <f>INDEX([1]medicina_rada_032026!$A$1:$J$26,MATCH($D10,[1]medicina_rada_032026!$D$1:$D$26,),10)</f>
        <v>1</v>
      </c>
    </row>
    <row r="11" spans="1:11" ht="15" customHeight="1" x14ac:dyDescent="0.25">
      <c r="D11" s="8" t="s">
        <v>10</v>
      </c>
      <c r="E11" s="2">
        <v>6</v>
      </c>
      <c r="F11" s="2">
        <v>1</v>
      </c>
      <c r="G11" s="2">
        <v>3</v>
      </c>
      <c r="H11" s="2">
        <v>3</v>
      </c>
      <c r="I11" s="2">
        <f>INDEX([1]medicina_rada_032026!$A$1:$J$26,MATCH($D11,[1]medicina_rada_032026!$D$1:$D$26,),9)</f>
        <v>0</v>
      </c>
      <c r="J11" s="2">
        <f>INDEX([1]medicina_rada_032026!$A$1:$J$26,MATCH($D11,[1]medicina_rada_032026!$D$1:$D$26,),10)</f>
        <v>1</v>
      </c>
    </row>
    <row r="12" spans="1:11" ht="15" customHeight="1" x14ac:dyDescent="0.25">
      <c r="D12" s="8" t="s">
        <v>6</v>
      </c>
      <c r="E12" s="2">
        <v>7</v>
      </c>
      <c r="F12" s="2">
        <v>0</v>
      </c>
      <c r="G12" s="2">
        <v>2</v>
      </c>
      <c r="H12" s="2">
        <v>5</v>
      </c>
      <c r="I12" s="2">
        <f>INDEX([1]medicina_rada_032026!$A$1:$J$26,MATCH($D12,[1]medicina_rada_032026!$D$1:$D$26,),9)</f>
        <v>0</v>
      </c>
      <c r="J12" s="2">
        <f>INDEX([1]medicina_rada_032026!$A$1:$J$26,MATCH($D12,[1]medicina_rada_032026!$D$1:$D$26,),10)</f>
        <v>0</v>
      </c>
    </row>
    <row r="13" spans="1:11" ht="15" customHeight="1" x14ac:dyDescent="0.25">
      <c r="D13" s="8" t="s">
        <v>13</v>
      </c>
      <c r="E13" s="2">
        <v>2</v>
      </c>
      <c r="F13" s="2">
        <v>0</v>
      </c>
      <c r="G13" s="2">
        <v>1.4</v>
      </c>
      <c r="H13" s="2">
        <v>0.6</v>
      </c>
      <c r="I13" s="2">
        <f>INDEX([1]medicina_rada_032026!$A$1:$J$26,MATCH($D13,[1]medicina_rada_032026!$D$1:$D$26,),9)</f>
        <v>0</v>
      </c>
      <c r="J13" s="2">
        <f>INDEX([1]medicina_rada_032026!$A$1:$J$26,MATCH($D13,[1]medicina_rada_032026!$D$1:$D$26,),10)</f>
        <v>0</v>
      </c>
    </row>
    <row r="14" spans="1:11" ht="15" customHeight="1" x14ac:dyDescent="0.25">
      <c r="D14" s="8" t="s">
        <v>24</v>
      </c>
      <c r="E14" s="2">
        <v>5</v>
      </c>
      <c r="F14" s="2">
        <v>0</v>
      </c>
      <c r="G14" s="2">
        <v>4.5</v>
      </c>
      <c r="H14" s="2">
        <v>0.5</v>
      </c>
      <c r="I14" s="2">
        <f>INDEX([1]medicina_rada_032026!$A$1:$J$26,MATCH($D14,[1]medicina_rada_032026!$D$1:$D$26,),9)</f>
        <v>0</v>
      </c>
      <c r="J14" s="2">
        <f>INDEX([1]medicina_rada_032026!$A$1:$J$26,MATCH($D14,[1]medicina_rada_032026!$D$1:$D$26,),10)</f>
        <v>0</v>
      </c>
    </row>
    <row r="15" spans="1:11" ht="15" customHeight="1" x14ac:dyDescent="0.25">
      <c r="D15" s="8" t="s">
        <v>18</v>
      </c>
      <c r="E15" s="2">
        <v>14</v>
      </c>
      <c r="F15" s="2">
        <v>1</v>
      </c>
      <c r="G15" s="2">
        <v>10.5</v>
      </c>
      <c r="H15" s="2">
        <v>3.5</v>
      </c>
      <c r="I15" s="2">
        <f>INDEX([1]medicina_rada_032026!$A$1:$J$26,MATCH($D15,[1]medicina_rada_032026!$D$1:$D$26,),9)</f>
        <v>0</v>
      </c>
      <c r="J15" s="2">
        <f>INDEX([1]medicina_rada_032026!$A$1:$J$26,MATCH($D15,[1]medicina_rada_032026!$D$1:$D$26,),10)</f>
        <v>1</v>
      </c>
    </row>
    <row r="16" spans="1:11" ht="15" customHeight="1" x14ac:dyDescent="0.25">
      <c r="D16" s="8" t="s">
        <v>15</v>
      </c>
      <c r="E16" s="2">
        <v>4</v>
      </c>
      <c r="F16" s="2">
        <v>1</v>
      </c>
      <c r="G16" s="2">
        <v>2.5</v>
      </c>
      <c r="H16" s="2">
        <v>1.5</v>
      </c>
      <c r="I16" s="2">
        <f>INDEX([1]medicina_rada_032026!$A$1:$J$26,MATCH($D16,[1]medicina_rada_032026!$D$1:$D$26,),9)</f>
        <v>0</v>
      </c>
      <c r="J16" s="2">
        <f>INDEX([1]medicina_rada_032026!$A$1:$J$26,MATCH($D16,[1]medicina_rada_032026!$D$1:$D$26,),10)</f>
        <v>1</v>
      </c>
    </row>
    <row r="17" spans="4:10" ht="15" customHeight="1" x14ac:dyDescent="0.25">
      <c r="D17" s="8" t="s">
        <v>12</v>
      </c>
      <c r="E17" s="2">
        <v>18</v>
      </c>
      <c r="F17" s="2">
        <v>1</v>
      </c>
      <c r="G17" s="2">
        <v>11</v>
      </c>
      <c r="H17" s="2">
        <v>7</v>
      </c>
      <c r="I17" s="2">
        <f>INDEX([1]medicina_rada_032026!$A$1:$J$26,MATCH($D17,[1]medicina_rada_032026!$D$1:$D$26,),9)</f>
        <v>0</v>
      </c>
      <c r="J17" s="2">
        <f>INDEX([1]medicina_rada_032026!$A$1:$J$26,MATCH($D17,[1]medicina_rada_032026!$D$1:$D$26,),10)</f>
        <v>1</v>
      </c>
    </row>
    <row r="18" spans="4:10" ht="15" customHeight="1" x14ac:dyDescent="0.25">
      <c r="D18" s="8" t="s">
        <v>7</v>
      </c>
      <c r="E18" s="2">
        <v>7</v>
      </c>
      <c r="F18" s="2">
        <v>0</v>
      </c>
      <c r="G18" s="2">
        <v>2</v>
      </c>
      <c r="H18" s="2">
        <v>5</v>
      </c>
      <c r="I18" s="2">
        <f>INDEX([1]medicina_rada_032026!$A$1:$J$26,MATCH($D18,[1]medicina_rada_032026!$D$1:$D$26,),9)</f>
        <v>0</v>
      </c>
      <c r="J18" s="2">
        <f>INDEX([1]medicina_rada_032026!$A$1:$J$26,MATCH($D18,[1]medicina_rada_032026!$D$1:$D$26,),10)</f>
        <v>0</v>
      </c>
    </row>
    <row r="19" spans="4:10" ht="15" customHeight="1" x14ac:dyDescent="0.25">
      <c r="D19" s="8" t="s">
        <v>21</v>
      </c>
      <c r="E19" s="2">
        <v>22</v>
      </c>
      <c r="F19" s="2">
        <v>2</v>
      </c>
      <c r="G19" s="2">
        <v>15.4</v>
      </c>
      <c r="H19" s="2">
        <v>6.6</v>
      </c>
      <c r="I19" s="2">
        <f>INDEX([1]medicina_rada_032026!$A$1:$J$26,MATCH($D19,[1]medicina_rada_032026!$D$1:$D$26,),9)</f>
        <v>0</v>
      </c>
      <c r="J19" s="2">
        <f>INDEX([1]medicina_rada_032026!$A$1:$J$26,MATCH($D19,[1]medicina_rada_032026!$D$1:$D$26,),10)</f>
        <v>2</v>
      </c>
    </row>
    <row r="20" spans="4:10" ht="15" customHeight="1" x14ac:dyDescent="0.25">
      <c r="D20" s="8" t="s">
        <v>19</v>
      </c>
      <c r="E20" s="2">
        <v>4</v>
      </c>
      <c r="F20" s="2">
        <v>0</v>
      </c>
      <c r="G20" s="2">
        <v>2</v>
      </c>
      <c r="H20" s="2">
        <v>2</v>
      </c>
      <c r="I20" s="2">
        <f>INDEX([1]medicina_rada_032026!$A$1:$J$26,MATCH($D20,[1]medicina_rada_032026!$D$1:$D$26,),9)</f>
        <v>0</v>
      </c>
      <c r="J20" s="2">
        <f>INDEX([1]medicina_rada_032026!$A$1:$J$26,MATCH($D20,[1]medicina_rada_032026!$D$1:$D$26,),10)</f>
        <v>0</v>
      </c>
    </row>
    <row r="21" spans="4:10" ht="15" customHeight="1" x14ac:dyDescent="0.25">
      <c r="D21" s="8" t="s">
        <v>9</v>
      </c>
      <c r="E21" s="2">
        <v>10</v>
      </c>
      <c r="F21" s="2">
        <v>2</v>
      </c>
      <c r="G21" s="2">
        <v>5.5</v>
      </c>
      <c r="H21" s="2">
        <v>4.5</v>
      </c>
      <c r="I21" s="2">
        <f>INDEX([1]medicina_rada_032026!$A$1:$J$26,MATCH($D21,[1]medicina_rada_032026!$D$1:$D$26,),9)</f>
        <v>0</v>
      </c>
      <c r="J21" s="2">
        <f>INDEX([1]medicina_rada_032026!$A$1:$J$26,MATCH($D21,[1]medicina_rada_032026!$D$1:$D$26,),10)</f>
        <v>2</v>
      </c>
    </row>
    <row r="22" spans="4:10" ht="15" customHeight="1" x14ac:dyDescent="0.25">
      <c r="D22" s="8" t="s">
        <v>14</v>
      </c>
      <c r="E22" s="2">
        <v>3</v>
      </c>
      <c r="F22" s="2">
        <v>1</v>
      </c>
      <c r="G22" s="2">
        <v>2</v>
      </c>
      <c r="H22" s="2">
        <v>1</v>
      </c>
      <c r="I22" s="2">
        <f>INDEX([1]medicina_rada_032026!$A$1:$J$26,MATCH($D22,[1]medicina_rada_032026!$D$1:$D$26,),9)</f>
        <v>0</v>
      </c>
      <c r="J22" s="2">
        <f>INDEX([1]medicina_rada_032026!$A$1:$J$26,MATCH($D22,[1]medicina_rada_032026!$D$1:$D$26,),10)</f>
        <v>1</v>
      </c>
    </row>
    <row r="23" spans="4:10" ht="15" customHeight="1" x14ac:dyDescent="0.25">
      <c r="D23" s="8" t="s">
        <v>20</v>
      </c>
      <c r="E23" s="2">
        <v>7</v>
      </c>
      <c r="F23" s="2">
        <v>1</v>
      </c>
      <c r="G23" s="2">
        <v>5</v>
      </c>
      <c r="H23" s="2">
        <v>2</v>
      </c>
      <c r="I23" s="2">
        <f>INDEX([1]medicina_rada_032026!$A$1:$J$26,MATCH($D23,[1]medicina_rada_032026!$D$1:$D$26,),9)</f>
        <v>0</v>
      </c>
      <c r="J23" s="2">
        <f>INDEX([1]medicina_rada_032026!$A$1:$J$26,MATCH($D23,[1]medicina_rada_032026!$D$1:$D$26,),10)</f>
        <v>1</v>
      </c>
    </row>
    <row r="24" spans="4:10" ht="15" customHeight="1" x14ac:dyDescent="0.25">
      <c r="D24" s="8" t="s">
        <v>17</v>
      </c>
      <c r="E24" s="2">
        <v>7</v>
      </c>
      <c r="F24" s="2">
        <v>0</v>
      </c>
      <c r="G24" s="2">
        <v>5</v>
      </c>
      <c r="H24" s="2">
        <v>2</v>
      </c>
      <c r="I24" s="2">
        <f>INDEX([1]medicina_rada_032026!$A$1:$J$26,MATCH($D24,[1]medicina_rada_032026!$D$1:$D$26,),9)</f>
        <v>0</v>
      </c>
      <c r="J24" s="2">
        <f>INDEX([1]medicina_rada_032026!$A$1:$J$26,MATCH($D24,[1]medicina_rada_032026!$D$1:$D$26,),10)</f>
        <v>0</v>
      </c>
    </row>
    <row r="25" spans="4:10" ht="15" customHeight="1" x14ac:dyDescent="0.25">
      <c r="D25" s="8" t="s">
        <v>5</v>
      </c>
      <c r="E25" s="2">
        <v>8</v>
      </c>
      <c r="F25" s="2">
        <v>2</v>
      </c>
      <c r="G25" s="2">
        <v>5.5</v>
      </c>
      <c r="H25" s="2">
        <v>2.5</v>
      </c>
      <c r="I25" s="2">
        <f>INDEX([1]medicina_rada_032026!$A$1:$J$26,MATCH($D25,[1]medicina_rada_032026!$D$1:$D$26,),9)</f>
        <v>0</v>
      </c>
      <c r="J25" s="2">
        <f>INDEX([1]medicina_rada_032026!$A$1:$J$26,MATCH($D25,[1]medicina_rada_032026!$D$1:$D$26,),10)</f>
        <v>2</v>
      </c>
    </row>
    <row r="26" spans="4:10" s="4" customFormat="1" ht="31.5" customHeight="1" x14ac:dyDescent="0.25">
      <c r="D26" s="5" t="s">
        <v>28</v>
      </c>
      <c r="E26" s="3">
        <f>SUM(E5:E25)</f>
        <v>214</v>
      </c>
      <c r="F26" s="3">
        <f>SUM(F5:F25)</f>
        <v>17</v>
      </c>
      <c r="G26" s="3">
        <f t="shared" ref="G26" si="0">SUM(G5:G25)</f>
        <v>143.80000000000001</v>
      </c>
      <c r="H26" s="3">
        <f>SUM(H5:H25)</f>
        <v>70.2</v>
      </c>
      <c r="I26" s="3">
        <f t="shared" ref="I26:J26" si="1">SUM(I5:I25)</f>
        <v>0</v>
      </c>
      <c r="J26" s="3">
        <f t="shared" si="1"/>
        <v>17</v>
      </c>
    </row>
  </sheetData>
  <sortState xmlns:xlrd2="http://schemas.microsoft.com/office/spreadsheetml/2017/richdata2" ref="A5:N25">
    <sortCondition ref="D5:D25"/>
  </sortState>
  <mergeCells count="1">
    <mergeCell ref="D2:J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medicina_rada_042026</vt:lpstr>
      <vt:lpstr>medicina_rada_042026!Print_Titles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HZZO</cp:lastModifiedBy>
  <dcterms:modified xsi:type="dcterms:W3CDTF">2026-05-04T12:23:52Z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