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P:\00 Ugovori\NATJECAJI\2025\Liste čekanja\Nove podloge\"/>
    </mc:Choice>
  </mc:AlternateContent>
  <bookViews>
    <workbookView xWindow="0" yWindow="0" windowWidth="28800" windowHeight="11580"/>
  </bookViews>
  <sheets>
    <sheet name="Ponuda skzz" sheetId="2" r:id="rId1"/>
    <sheet name="Šifrarnik djelatnosti " sheetId="1" r:id="rId2"/>
    <sheet name="skzz - primjer" sheetId="3" r:id="rId3"/>
  </sheets>
  <definedNames>
    <definedName name="_xlnm._FilterDatabase" localSheetId="1" hidden="1">'Šifrarnik djelatnosti '!$A$1:$B$10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10" i="2" l="1"/>
  <c r="C2" i="1" l="1"/>
  <c r="C3" i="1" l="1"/>
  <c r="C4" i="1"/>
  <c r="C5" i="1"/>
  <c r="C6" i="1"/>
  <c r="C7" i="1"/>
  <c r="C8" i="1"/>
  <c r="C9" i="1"/>
  <c r="C10" i="1"/>
  <c r="C38" i="3"/>
  <c r="C37" i="3"/>
  <c r="C36" i="3"/>
  <c r="C35" i="3"/>
  <c r="C34" i="3"/>
  <c r="C33" i="3"/>
  <c r="C32" i="3"/>
  <c r="C31" i="3"/>
  <c r="C30" i="3"/>
  <c r="C19" i="3"/>
  <c r="C18" i="3"/>
  <c r="C17" i="3"/>
  <c r="C16" i="3"/>
  <c r="C15" i="3"/>
  <c r="C14" i="3"/>
  <c r="C13" i="3"/>
  <c r="C12" i="3"/>
  <c r="C11" i="3"/>
  <c r="C10" i="3"/>
  <c r="C11" i="2"/>
  <c r="C12" i="2"/>
  <c r="C13" i="2"/>
  <c r="C14" i="2"/>
  <c r="C15" i="2"/>
  <c r="C16" i="2"/>
  <c r="C17" i="2"/>
  <c r="C18" i="2"/>
  <c r="C19" i="2"/>
  <c r="C20" i="2"/>
  <c r="C31" i="2"/>
  <c r="C32" i="2"/>
  <c r="C33" i="2"/>
  <c r="C34" i="2"/>
  <c r="C35" i="2"/>
  <c r="C36" i="2"/>
  <c r="C37" i="2"/>
  <c r="C38" i="2"/>
  <c r="C39" i="2"/>
</calcChain>
</file>

<file path=xl/comments1.xml><?xml version="1.0" encoding="utf-8"?>
<comments xmlns="http://schemas.openxmlformats.org/spreadsheetml/2006/main">
  <authors>
    <author>Bazianec Davor</author>
  </authors>
  <commentList>
    <comment ref="B10" authorId="0" shapeId="0">
      <text>
        <r>
          <rPr>
            <sz val="9"/>
            <color indexed="81"/>
            <rFont val="Arial"/>
            <family val="2"/>
            <charset val="238"/>
          </rPr>
          <t>Odaberite šifru djelatnosti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Naziv djelatnosti ili subdjelatnosti pojavit će se nakon odabira šifre. </t>
        </r>
      </text>
    </comment>
    <comment ref="D10" authorId="0" shapeId="0">
      <text>
        <r>
          <rPr>
            <sz val="9"/>
            <color indexed="81"/>
            <rFont val="Arial"/>
            <family val="2"/>
            <charset val="238"/>
          </rPr>
          <t>Unesite broj radnih sati ordinacije tjedno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0" authorId="0" shapeId="0">
      <text>
        <r>
          <rPr>
            <sz val="9"/>
            <color indexed="81"/>
            <rFont val="Arial"/>
            <family val="2"/>
            <charset val="238"/>
          </rPr>
          <t>Unesite grad / općinu i adresu ordinacije.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H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I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J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K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L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M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  <comment ref="N10" authorId="0" shapeId="0">
      <text>
        <r>
          <rPr>
            <sz val="9"/>
            <color indexed="81"/>
            <rFont val="Arial"/>
            <family val="2"/>
            <charset val="238"/>
          </rPr>
          <t>Unesite broj ponuđenih djelatnika određene stručne spreme.</t>
        </r>
      </text>
    </comment>
  </commentList>
</comments>
</file>

<file path=xl/sharedStrings.xml><?xml version="1.0" encoding="utf-8"?>
<sst xmlns="http://schemas.openxmlformats.org/spreadsheetml/2006/main" count="75" uniqueCount="36">
  <si>
    <t>Šifra djelatnosti</t>
  </si>
  <si>
    <t>Naziv djelatnosti</t>
  </si>
  <si>
    <t xml:space="preserve">
P O N U D A  N A  N A T J E Č A J
za sklapanje ugovora o provođenju dijagnostičko-terapijskih postupaka
radi smanjenja liste čekanja
</t>
  </si>
  <si>
    <t>DJELATNOST</t>
  </si>
  <si>
    <t>Lokacija ordinacije (grad/ općina, ulica)</t>
  </si>
  <si>
    <t>PONUĐENI ZDRAVSTVENI RADNICI</t>
  </si>
  <si>
    <t>ŠIFRA djelatnosti / subdjelatnosti</t>
  </si>
  <si>
    <t>NAZIV djelatnosti / subdjelatnosti</t>
  </si>
  <si>
    <t>dr med./ dr stom.</t>
  </si>
  <si>
    <t>medicinska sestra</t>
  </si>
  <si>
    <t>ing.med.rad</t>
  </si>
  <si>
    <t>fizioterapeuti</t>
  </si>
  <si>
    <t>ostalo</t>
  </si>
  <si>
    <t>VSS 
spec.</t>
  </si>
  <si>
    <t>SSS</t>
  </si>
  <si>
    <t>VŠS</t>
  </si>
  <si>
    <t>zubna tehnika</t>
  </si>
  <si>
    <t>logopedi, psiholozi</t>
  </si>
  <si>
    <t xml:space="preserve">* upisuje se šifra i naziv iz popisa-sheet "Šifrarnik djelatnosti" </t>
  </si>
  <si>
    <t>R.br.</t>
  </si>
  <si>
    <t>Ukupan broj radnih sati  ordinacije tjedno</t>
  </si>
  <si>
    <t>Grad, Ulica bb</t>
  </si>
  <si>
    <t>Šifra zdravstvene ustanove / privatne ordinacije</t>
  </si>
  <si>
    <t>Naziv zdravstvene ustanove / privatne ordinacije</t>
  </si>
  <si>
    <t>O V O  J E  S A M O  P R I M J E R</t>
  </si>
  <si>
    <t>Internistički ultrazvuk</t>
  </si>
  <si>
    <t>Kardiovaskularna dijagnostika - ultrazvuk srca</t>
  </si>
  <si>
    <t>Kardiološka dijagnostika</t>
  </si>
  <si>
    <t>Fizijatrijska dijagnostika</t>
  </si>
  <si>
    <t>Ultrazvuk lokomotornog sustava</t>
  </si>
  <si>
    <t>Ultrazvuk-doppler karotida</t>
  </si>
  <si>
    <t>Ultrazvuk</t>
  </si>
  <si>
    <t>Ct-kompjuterizirana tomografija</t>
  </si>
  <si>
    <t>Mr-magnetska rezonanca</t>
  </si>
  <si>
    <t>Naziv djelatnosti i šifra</t>
  </si>
  <si>
    <t>Ponuđeni izbori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</si>
</sst>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Times New Roman CE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al_Book1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selection activeCell="A3" sqref="A3:C3"/>
    </sheetView>
  </sheetViews>
  <sheetFormatPr defaultRowHeight="15" x14ac:dyDescent="0.2"/>
  <cols>
    <col min="1" max="1" width="5.375" style="7" customWidth="1"/>
    <col min="2" max="2" width="12.75" style="7" customWidth="1"/>
    <col min="3" max="3" width="28.625" style="7" customWidth="1"/>
    <col min="4" max="4" width="11.875" style="7" customWidth="1"/>
    <col min="5" max="5" width="20.875" style="7" customWidth="1"/>
    <col min="6" max="12" width="6.75" style="7" customWidth="1"/>
    <col min="13" max="13" width="6.75" style="7" bestFit="1" customWidth="1"/>
    <col min="14" max="14" width="8.375" style="7" bestFit="1" customWidth="1"/>
    <col min="15" max="16" width="9" style="7"/>
    <col min="17" max="17" width="8.25" style="18" hidden="1" customWidth="1"/>
    <col min="18" max="18" width="38.75" style="18" hidden="1" customWidth="1"/>
    <col min="19" max="16384" width="9" style="7"/>
  </cols>
  <sheetData>
    <row r="1" spans="1:18" ht="60.7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8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31.5" customHeight="1" x14ac:dyDescent="0.2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30.75" customHeight="1" x14ac:dyDescent="0.2">
      <c r="A4" s="23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6" spans="1:18" ht="15" customHeight="1" x14ac:dyDescent="0.2">
      <c r="A6" s="23" t="s">
        <v>19</v>
      </c>
      <c r="B6" s="8" t="s">
        <v>3</v>
      </c>
      <c r="C6" s="8"/>
      <c r="D6" s="23" t="s">
        <v>20</v>
      </c>
      <c r="E6" s="23" t="s">
        <v>4</v>
      </c>
      <c r="F6" s="24" t="s">
        <v>5</v>
      </c>
      <c r="G6" s="24"/>
      <c r="H6" s="24"/>
      <c r="I6" s="24"/>
      <c r="J6" s="24"/>
      <c r="K6" s="24"/>
      <c r="L6" s="24"/>
      <c r="M6" s="24"/>
      <c r="N6" s="24"/>
    </row>
    <row r="7" spans="1:18" ht="51" x14ac:dyDescent="0.2">
      <c r="A7" s="23"/>
      <c r="B7" s="23" t="s">
        <v>6</v>
      </c>
      <c r="C7" s="23" t="s">
        <v>7</v>
      </c>
      <c r="D7" s="23"/>
      <c r="E7" s="23"/>
      <c r="F7" s="9" t="s">
        <v>8</v>
      </c>
      <c r="G7" s="24" t="s">
        <v>9</v>
      </c>
      <c r="H7" s="24"/>
      <c r="I7" s="24" t="s">
        <v>10</v>
      </c>
      <c r="J7" s="24"/>
      <c r="K7" s="24" t="s">
        <v>11</v>
      </c>
      <c r="L7" s="24"/>
      <c r="M7" s="24" t="s">
        <v>12</v>
      </c>
      <c r="N7" s="24"/>
      <c r="Q7" s="22" t="s">
        <v>35</v>
      </c>
      <c r="R7" s="22"/>
    </row>
    <row r="8" spans="1:18" ht="25.5" x14ac:dyDescent="0.2">
      <c r="A8" s="23"/>
      <c r="B8" s="23"/>
      <c r="C8" s="23"/>
      <c r="D8" s="23"/>
      <c r="E8" s="23"/>
      <c r="F8" s="9" t="s">
        <v>13</v>
      </c>
      <c r="G8" s="10" t="s">
        <v>14</v>
      </c>
      <c r="H8" s="9" t="s">
        <v>15</v>
      </c>
      <c r="I8" s="9" t="s">
        <v>14</v>
      </c>
      <c r="J8" s="9" t="s">
        <v>15</v>
      </c>
      <c r="K8" s="10" t="s">
        <v>14</v>
      </c>
      <c r="L8" s="9" t="s">
        <v>15</v>
      </c>
      <c r="M8" s="9" t="s">
        <v>16</v>
      </c>
      <c r="N8" s="9" t="s">
        <v>17</v>
      </c>
      <c r="Q8" s="20" t="s">
        <v>0</v>
      </c>
    </row>
    <row r="9" spans="1:18" ht="10.5" customHeight="1" x14ac:dyDescent="0.2">
      <c r="A9" s="8">
        <v>0</v>
      </c>
      <c r="B9" s="8">
        <v>1</v>
      </c>
      <c r="C9" s="8">
        <v>2</v>
      </c>
      <c r="D9" s="8">
        <v>3</v>
      </c>
      <c r="E9" s="8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</row>
    <row r="10" spans="1:18" s="14" customFormat="1" ht="22.5" customHeight="1" x14ac:dyDescent="0.25">
      <c r="A10" s="12">
        <v>1</v>
      </c>
      <c r="B10" s="13"/>
      <c r="C10" s="13" t="str">
        <f>IF(B10&lt;&gt;"",VLOOKUP(B10,'Šifrarnik djelatnosti '!$A$2:$B$10,2,),"")</f>
        <v/>
      </c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  <c r="Q10" s="19">
        <v>2010020</v>
      </c>
      <c r="R10" s="21" t="s">
        <v>25</v>
      </c>
    </row>
    <row r="11" spans="1:18" s="14" customFormat="1" ht="22.5" customHeight="1" x14ac:dyDescent="0.25">
      <c r="A11" s="12">
        <v>2</v>
      </c>
      <c r="B11" s="13"/>
      <c r="C11" s="13" t="str">
        <f>IF(B11&lt;&gt;"",VLOOKUP(B11,'Šifrarnik djelatnosti '!$A$2:$B$10,2,),"")</f>
        <v/>
      </c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  <c r="Q11" s="19">
        <v>2010120</v>
      </c>
      <c r="R11" s="21" t="s">
        <v>26</v>
      </c>
    </row>
    <row r="12" spans="1:18" s="14" customFormat="1" ht="22.5" customHeight="1" x14ac:dyDescent="0.25">
      <c r="A12" s="12">
        <v>3</v>
      </c>
      <c r="B12" s="13"/>
      <c r="C12" s="13" t="str">
        <f>IF(B12&lt;&gt;"",VLOOKUP(B12,'Šifrarnik djelatnosti '!$A$2:$B$10,2,),"")</f>
        <v/>
      </c>
      <c r="D12" s="15"/>
      <c r="E12" s="16"/>
      <c r="F12" s="15"/>
      <c r="G12" s="15"/>
      <c r="H12" s="15"/>
      <c r="I12" s="15"/>
      <c r="J12" s="15"/>
      <c r="K12" s="15"/>
      <c r="L12" s="15"/>
      <c r="M12" s="15"/>
      <c r="N12" s="15"/>
      <c r="Q12" s="19">
        <v>2010130</v>
      </c>
      <c r="R12" s="21" t="s">
        <v>27</v>
      </c>
    </row>
    <row r="13" spans="1:18" s="14" customFormat="1" ht="22.5" customHeight="1" x14ac:dyDescent="0.25">
      <c r="A13" s="12">
        <v>4</v>
      </c>
      <c r="B13" s="13"/>
      <c r="C13" s="13" t="str">
        <f>IF(B13&lt;&gt;"",VLOOKUP(B13,'Šifrarnik djelatnosti '!$A$2:$B$10,2,),"")</f>
        <v/>
      </c>
      <c r="D13" s="15"/>
      <c r="E13" s="16"/>
      <c r="F13" s="15"/>
      <c r="G13" s="15"/>
      <c r="H13" s="15"/>
      <c r="I13" s="15"/>
      <c r="J13" s="15"/>
      <c r="K13" s="15"/>
      <c r="L13" s="15"/>
      <c r="M13" s="15"/>
      <c r="N13" s="15"/>
      <c r="Q13" s="19">
        <v>2050040</v>
      </c>
      <c r="R13" s="21" t="s">
        <v>28</v>
      </c>
    </row>
    <row r="14" spans="1:18" s="14" customFormat="1" ht="22.5" customHeight="1" x14ac:dyDescent="0.25">
      <c r="A14" s="12">
        <v>5</v>
      </c>
      <c r="B14" s="13"/>
      <c r="C14" s="13" t="str">
        <f>IF(B14&lt;&gt;"",VLOOKUP(B14,'Šifrarnik djelatnosti '!$A$2:$B$10,2,),"")</f>
        <v/>
      </c>
      <c r="D14" s="15"/>
      <c r="E14" s="16"/>
      <c r="F14" s="15"/>
      <c r="G14" s="15"/>
      <c r="H14" s="15"/>
      <c r="I14" s="15"/>
      <c r="J14" s="15"/>
      <c r="K14" s="15"/>
      <c r="L14" s="15"/>
      <c r="M14" s="15"/>
      <c r="N14" s="15"/>
      <c r="Q14" s="19">
        <v>2060020</v>
      </c>
      <c r="R14" s="21" t="s">
        <v>30</v>
      </c>
    </row>
    <row r="15" spans="1:18" s="14" customFormat="1" ht="22.5" customHeight="1" x14ac:dyDescent="0.25">
      <c r="A15" s="12">
        <v>6</v>
      </c>
      <c r="B15" s="13"/>
      <c r="C15" s="13" t="str">
        <f>IF(B15&lt;&gt;"",VLOOKUP(B15,'Šifrarnik djelatnosti '!$A$2:$B$10,2,),"")</f>
        <v/>
      </c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Q15" s="19">
        <v>2150030</v>
      </c>
      <c r="R15" s="21" t="s">
        <v>29</v>
      </c>
    </row>
    <row r="16" spans="1:18" s="14" customFormat="1" ht="22.5" customHeight="1" x14ac:dyDescent="0.25">
      <c r="A16" s="12">
        <v>7</v>
      </c>
      <c r="B16" s="13"/>
      <c r="C16" s="13" t="str">
        <f>IF(B16&lt;&gt;"",VLOOKUP(B16,'Šifrarnik djelatnosti '!$A$2:$B$10,2,),"")</f>
        <v/>
      </c>
      <c r="D16" s="15"/>
      <c r="E16" s="16"/>
      <c r="F16" s="15"/>
      <c r="G16" s="15"/>
      <c r="H16" s="15"/>
      <c r="I16" s="15"/>
      <c r="J16" s="15"/>
      <c r="K16" s="15"/>
      <c r="L16" s="15"/>
      <c r="M16" s="15"/>
      <c r="N16" s="15"/>
      <c r="Q16" s="19">
        <v>2500200</v>
      </c>
      <c r="R16" s="21" t="s">
        <v>31</v>
      </c>
    </row>
    <row r="17" spans="1:18" s="14" customFormat="1" ht="22.5" customHeight="1" x14ac:dyDescent="0.25">
      <c r="A17" s="12">
        <v>8</v>
      </c>
      <c r="B17" s="13"/>
      <c r="C17" s="13" t="str">
        <f>IF(B17&lt;&gt;"",VLOOKUP(B17,'Šifrarnik djelatnosti '!$A$2:$B$10,2,),"")</f>
        <v/>
      </c>
      <c r="D17" s="15"/>
      <c r="E17" s="16"/>
      <c r="F17" s="15"/>
      <c r="G17" s="15"/>
      <c r="H17" s="15"/>
      <c r="I17" s="15"/>
      <c r="J17" s="15"/>
      <c r="K17" s="15"/>
      <c r="L17" s="15"/>
      <c r="M17" s="15"/>
      <c r="N17" s="15"/>
      <c r="Q17" s="19">
        <v>2500300</v>
      </c>
      <c r="R17" s="21" t="s">
        <v>32</v>
      </c>
    </row>
    <row r="18" spans="1:18" s="14" customFormat="1" ht="22.5" customHeight="1" x14ac:dyDescent="0.25">
      <c r="A18" s="12">
        <v>9</v>
      </c>
      <c r="B18" s="13"/>
      <c r="C18" s="13" t="str">
        <f>IF(B18&lt;&gt;"",VLOOKUP(B18,'Šifrarnik djelatnosti '!$A$2:$B$10,2,),"")</f>
        <v/>
      </c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  <c r="Q18" s="19">
        <v>2500400</v>
      </c>
      <c r="R18" s="21" t="s">
        <v>33</v>
      </c>
    </row>
    <row r="19" spans="1:18" s="14" customFormat="1" ht="22.5" customHeight="1" x14ac:dyDescent="0.25">
      <c r="A19" s="12">
        <v>10</v>
      </c>
      <c r="B19" s="13"/>
      <c r="C19" s="13" t="str">
        <f>IF(B19&lt;&gt;"",VLOOKUP(B19,'Šifrarnik djelatnosti '!$A$2:$B$10,2,),"")</f>
        <v/>
      </c>
      <c r="D19" s="15"/>
      <c r="E19" s="16"/>
      <c r="F19" s="15"/>
      <c r="G19" s="15"/>
      <c r="H19" s="15"/>
      <c r="I19" s="15"/>
      <c r="J19" s="15"/>
      <c r="K19" s="15"/>
      <c r="L19" s="15"/>
      <c r="M19" s="15"/>
      <c r="N19" s="15"/>
      <c r="Q19" s="19"/>
      <c r="R19" s="19"/>
    </row>
    <row r="20" spans="1:18" s="14" customFormat="1" ht="22.5" customHeight="1" x14ac:dyDescent="0.25">
      <c r="A20" s="12">
        <v>11</v>
      </c>
      <c r="B20" s="13"/>
      <c r="C20" s="13" t="str">
        <f>IF(B20&lt;&gt;"",VLOOKUP(B20,'Šifrarnik djelatnosti '!$A$2:$B$10,2,),"")</f>
        <v/>
      </c>
      <c r="D20" s="15"/>
      <c r="E20" s="16"/>
      <c r="F20" s="15"/>
      <c r="G20" s="15"/>
      <c r="H20" s="15"/>
      <c r="I20" s="15"/>
      <c r="J20" s="15"/>
      <c r="K20" s="15"/>
      <c r="L20" s="15"/>
      <c r="M20" s="15"/>
      <c r="N20" s="15"/>
      <c r="Q20" s="19"/>
      <c r="R20" s="19"/>
    </row>
    <row r="21" spans="1:18" s="14" customFormat="1" ht="22.5" customHeight="1" x14ac:dyDescent="0.25">
      <c r="A21" s="12">
        <v>12</v>
      </c>
      <c r="B21" s="13"/>
      <c r="C21" s="13"/>
      <c r="D21" s="15"/>
      <c r="E21" s="16"/>
      <c r="F21" s="15"/>
      <c r="G21" s="15"/>
      <c r="H21" s="15"/>
      <c r="I21" s="15"/>
      <c r="J21" s="15"/>
      <c r="K21" s="15"/>
      <c r="L21" s="15"/>
      <c r="M21" s="15"/>
      <c r="N21" s="15"/>
      <c r="Q21" s="19"/>
      <c r="R21" s="19"/>
    </row>
    <row r="22" spans="1:18" s="14" customFormat="1" ht="22.5" customHeight="1" x14ac:dyDescent="0.25">
      <c r="A22" s="12">
        <v>13</v>
      </c>
      <c r="B22" s="13"/>
      <c r="C22" s="13"/>
      <c r="D22" s="15"/>
      <c r="E22" s="16"/>
      <c r="F22" s="15"/>
      <c r="G22" s="15"/>
      <c r="H22" s="15"/>
      <c r="I22" s="15"/>
      <c r="J22" s="15"/>
      <c r="K22" s="15"/>
      <c r="L22" s="15"/>
      <c r="M22" s="15"/>
      <c r="N22" s="15"/>
      <c r="Q22" s="19"/>
      <c r="R22" s="19"/>
    </row>
    <row r="23" spans="1:18" s="14" customFormat="1" ht="22.5" customHeight="1" x14ac:dyDescent="0.25">
      <c r="A23" s="12">
        <v>14</v>
      </c>
      <c r="B23" s="13"/>
      <c r="C23" s="13"/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15"/>
      <c r="Q23" s="19"/>
      <c r="R23" s="19"/>
    </row>
    <row r="24" spans="1:18" s="14" customFormat="1" ht="22.5" customHeight="1" x14ac:dyDescent="0.25">
      <c r="A24" s="12">
        <v>15</v>
      </c>
      <c r="B24" s="13"/>
      <c r="C24" s="13"/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Q24" s="19"/>
      <c r="R24" s="19"/>
    </row>
    <row r="25" spans="1:18" s="14" customFormat="1" ht="22.5" customHeight="1" x14ac:dyDescent="0.25">
      <c r="A25" s="12">
        <v>16</v>
      </c>
      <c r="B25" s="13"/>
      <c r="C25" s="13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Q25" s="19"/>
      <c r="R25" s="19"/>
    </row>
    <row r="26" spans="1:18" s="14" customFormat="1" ht="22.5" customHeight="1" x14ac:dyDescent="0.25">
      <c r="A26" s="12">
        <v>17</v>
      </c>
      <c r="B26" s="13"/>
      <c r="C26" s="13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Q26" s="19"/>
      <c r="R26" s="19"/>
    </row>
    <row r="27" spans="1:18" s="14" customFormat="1" ht="22.5" customHeight="1" x14ac:dyDescent="0.25">
      <c r="A27" s="12">
        <v>18</v>
      </c>
      <c r="B27" s="13"/>
      <c r="C27" s="13"/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Q27" s="19"/>
      <c r="R27" s="19"/>
    </row>
    <row r="28" spans="1:18" s="14" customFormat="1" ht="22.5" customHeight="1" x14ac:dyDescent="0.25">
      <c r="A28" s="12">
        <v>19</v>
      </c>
      <c r="B28" s="13"/>
      <c r="C28" s="13"/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Q28" s="19"/>
      <c r="R28" s="19"/>
    </row>
    <row r="29" spans="1:18" s="14" customFormat="1" ht="22.5" customHeight="1" x14ac:dyDescent="0.25">
      <c r="A29" s="12">
        <v>20</v>
      </c>
      <c r="B29" s="13"/>
      <c r="C29" s="13"/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Q29" s="19"/>
      <c r="R29" s="19"/>
    </row>
    <row r="30" spans="1:18" s="14" customFormat="1" ht="22.5" customHeight="1" x14ac:dyDescent="0.25">
      <c r="A30" s="12">
        <v>21</v>
      </c>
      <c r="B30" s="13"/>
      <c r="C30" s="13"/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Q30" s="19"/>
      <c r="R30" s="19"/>
    </row>
    <row r="31" spans="1:18" s="14" customFormat="1" ht="22.5" customHeight="1" x14ac:dyDescent="0.25">
      <c r="A31" s="12">
        <v>22</v>
      </c>
      <c r="B31" s="13"/>
      <c r="C31" s="13" t="str">
        <f>IF(B31&lt;&gt;"",VLOOKUP(B31,'Šifrarnik djelatnosti '!$A$2:$B$10,2,),"")</f>
        <v/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Q31" s="19"/>
      <c r="R31" s="19"/>
    </row>
    <row r="32" spans="1:18" s="14" customFormat="1" ht="22.5" customHeight="1" x14ac:dyDescent="0.25">
      <c r="A32" s="12">
        <v>23</v>
      </c>
      <c r="B32" s="13"/>
      <c r="C32" s="13" t="str">
        <f>IF(B32&lt;&gt;"",VLOOKUP(B32,'Šifrarnik djelatnosti '!$A$2:$B$10,2,),"")</f>
        <v/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Q32" s="19"/>
      <c r="R32" s="19"/>
    </row>
    <row r="33" spans="1:18" s="14" customFormat="1" ht="22.5" customHeight="1" x14ac:dyDescent="0.25">
      <c r="A33" s="12">
        <v>24</v>
      </c>
      <c r="B33" s="13"/>
      <c r="C33" s="13" t="str">
        <f>IF(B33&lt;&gt;"",VLOOKUP(B33,'Šifrarnik djelatnosti '!$A$2:$B$10,2,),"")</f>
        <v/>
      </c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Q33" s="19"/>
      <c r="R33" s="19"/>
    </row>
    <row r="34" spans="1:18" s="14" customFormat="1" ht="22.5" customHeight="1" x14ac:dyDescent="0.25">
      <c r="A34" s="12">
        <v>25</v>
      </c>
      <c r="B34" s="13"/>
      <c r="C34" s="13" t="str">
        <f>IF(B34&lt;&gt;"",VLOOKUP(B34,'Šifrarnik djelatnosti '!$A$2:$B$10,2,),"")</f>
        <v/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Q34" s="19"/>
      <c r="R34" s="19"/>
    </row>
    <row r="35" spans="1:18" s="14" customFormat="1" ht="22.5" customHeight="1" x14ac:dyDescent="0.25">
      <c r="A35" s="12">
        <v>26</v>
      </c>
      <c r="B35" s="13"/>
      <c r="C35" s="13" t="str">
        <f>IF(B35&lt;&gt;"",VLOOKUP(B35,'Šifrarnik djelatnosti '!$A$2:$B$10,2,),"")</f>
        <v/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Q35" s="19"/>
      <c r="R35" s="19"/>
    </row>
    <row r="36" spans="1:18" s="14" customFormat="1" ht="22.5" customHeight="1" x14ac:dyDescent="0.25">
      <c r="A36" s="12">
        <v>27</v>
      </c>
      <c r="B36" s="13"/>
      <c r="C36" s="13" t="str">
        <f>IF(B36&lt;&gt;"",VLOOKUP(B36,'Šifrarnik djelatnosti '!$A$2:$B$10,2,),"")</f>
        <v/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Q36" s="19"/>
      <c r="R36" s="19"/>
    </row>
    <row r="37" spans="1:18" s="14" customFormat="1" ht="22.5" customHeight="1" x14ac:dyDescent="0.25">
      <c r="A37" s="12">
        <v>28</v>
      </c>
      <c r="B37" s="13"/>
      <c r="C37" s="13" t="str">
        <f>IF(B37&lt;&gt;"",VLOOKUP(B37,'Šifrarnik djelatnosti '!$A$2:$B$10,2,),"")</f>
        <v/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Q37" s="19"/>
      <c r="R37" s="19"/>
    </row>
    <row r="38" spans="1:18" s="14" customFormat="1" ht="22.5" customHeight="1" x14ac:dyDescent="0.25">
      <c r="A38" s="12">
        <v>29</v>
      </c>
      <c r="B38" s="13"/>
      <c r="C38" s="13" t="str">
        <f>IF(B38&lt;&gt;"",VLOOKUP(B38,'Šifrarnik djelatnosti '!$A$2:$B$10,2,),"")</f>
        <v/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Q38" s="19"/>
      <c r="R38" s="19"/>
    </row>
    <row r="39" spans="1:18" s="14" customFormat="1" ht="22.5" customHeight="1" x14ac:dyDescent="0.25">
      <c r="A39" s="12">
        <v>30</v>
      </c>
      <c r="B39" s="13"/>
      <c r="C39" s="13" t="str">
        <f>IF(B39&lt;&gt;"",VLOOKUP(B39,'Šifrarnik djelatnosti '!$A$2:$B$10,2,),"")</f>
        <v/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Q39" s="19"/>
      <c r="R39" s="19"/>
    </row>
    <row r="40" spans="1:18" x14ac:dyDescent="0.2">
      <c r="A40" s="11"/>
    </row>
  </sheetData>
  <mergeCells count="17">
    <mergeCell ref="F9:N9"/>
    <mergeCell ref="B7:B8"/>
    <mergeCell ref="C7:C8"/>
    <mergeCell ref="G7:H7"/>
    <mergeCell ref="I7:J7"/>
    <mergeCell ref="K7:L7"/>
    <mergeCell ref="M7:N7"/>
    <mergeCell ref="A1:N1"/>
    <mergeCell ref="A3:C3"/>
    <mergeCell ref="D3:N3"/>
    <mergeCell ref="A4:C4"/>
    <mergeCell ref="D4:N4"/>
    <mergeCell ref="Q7:R7"/>
    <mergeCell ref="A6:A8"/>
    <mergeCell ref="D6:D8"/>
    <mergeCell ref="E6:E8"/>
    <mergeCell ref="F6:N6"/>
  </mergeCells>
  <dataValidations count="2">
    <dataValidation type="list" allowBlank="1" showInputMessage="1" showErrorMessage="1" sqref="B10:B39">
      <formula1>$Q$10:$Q$18</formula1>
    </dataValidation>
    <dataValidation type="list" allowBlank="1" showInputMessage="1" showErrorMessage="1" sqref="C10:C39">
      <formula1>$R$10:$R$18</formula1>
    </dataValidation>
  </dataValidations>
  <pageMargins left="0.25" right="0.25" top="0.75" bottom="0.75" header="0.3" footer="0.3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25" x14ac:dyDescent="0.2"/>
  <cols>
    <col min="1" max="1" width="14.125" style="4" bestFit="1" customWidth="1"/>
    <col min="2" max="2" width="38.75" style="5" bestFit="1" customWidth="1"/>
    <col min="3" max="3" width="48.25" style="3" bestFit="1" customWidth="1"/>
    <col min="4" max="5" width="9" style="3"/>
    <col min="6" max="6" width="44.25" style="3" customWidth="1"/>
    <col min="7" max="16384" width="9" style="3"/>
  </cols>
  <sheetData>
    <row r="1" spans="1:6" s="2" customFormat="1" ht="30" x14ac:dyDescent="0.2">
      <c r="A1" s="1" t="s">
        <v>0</v>
      </c>
      <c r="B1" s="1" t="s">
        <v>1</v>
      </c>
      <c r="C1" s="2" t="s">
        <v>34</v>
      </c>
      <c r="E1" s="3"/>
      <c r="F1" s="3"/>
    </row>
    <row r="2" spans="1:6" x14ac:dyDescent="0.2">
      <c r="A2" s="4">
        <v>2010020</v>
      </c>
      <c r="B2" s="5" t="s">
        <v>25</v>
      </c>
      <c r="C2" s="3" t="str">
        <f>B2&amp;" ("&amp;A2&amp;")"</f>
        <v>Internistički ultrazvuk (2010020)</v>
      </c>
    </row>
    <row r="3" spans="1:6" x14ac:dyDescent="0.2">
      <c r="A3" s="4">
        <v>2010120</v>
      </c>
      <c r="B3" s="5" t="s">
        <v>26</v>
      </c>
      <c r="C3" s="3" t="str">
        <f t="shared" ref="C3:C10" si="0">B3&amp;" ("&amp;A3&amp;")"</f>
        <v>Kardiovaskularna dijagnostika - ultrazvuk srca (2010120)</v>
      </c>
    </row>
    <row r="4" spans="1:6" x14ac:dyDescent="0.2">
      <c r="A4" s="4">
        <v>2010130</v>
      </c>
      <c r="B4" s="5" t="s">
        <v>27</v>
      </c>
      <c r="C4" s="3" t="str">
        <f t="shared" si="0"/>
        <v>Kardiološka dijagnostika (2010130)</v>
      </c>
    </row>
    <row r="5" spans="1:6" x14ac:dyDescent="0.2">
      <c r="A5" s="4">
        <v>2050040</v>
      </c>
      <c r="B5" s="5" t="s">
        <v>28</v>
      </c>
      <c r="C5" s="3" t="str">
        <f t="shared" si="0"/>
        <v>Fizijatrijska dijagnostika (2050040)</v>
      </c>
    </row>
    <row r="6" spans="1:6" x14ac:dyDescent="0.2">
      <c r="A6" s="4">
        <v>2060020</v>
      </c>
      <c r="B6" s="5" t="s">
        <v>30</v>
      </c>
      <c r="C6" s="3" t="str">
        <f t="shared" si="0"/>
        <v>Ultrazvuk-doppler karotida (2060020)</v>
      </c>
    </row>
    <row r="7" spans="1:6" x14ac:dyDescent="0.2">
      <c r="A7" s="4">
        <v>2150030</v>
      </c>
      <c r="B7" s="5" t="s">
        <v>29</v>
      </c>
      <c r="C7" s="3" t="str">
        <f t="shared" si="0"/>
        <v>Ultrazvuk lokomotornog sustava (2150030)</v>
      </c>
    </row>
    <row r="8" spans="1:6" x14ac:dyDescent="0.2">
      <c r="A8" s="4">
        <v>2500200</v>
      </c>
      <c r="B8" s="5" t="s">
        <v>31</v>
      </c>
      <c r="C8" s="3" t="str">
        <f t="shared" si="0"/>
        <v>Ultrazvuk (2500200)</v>
      </c>
    </row>
    <row r="9" spans="1:6" x14ac:dyDescent="0.2">
      <c r="A9" s="4">
        <v>2500300</v>
      </c>
      <c r="B9" s="5" t="s">
        <v>32</v>
      </c>
      <c r="C9" s="3" t="str">
        <f t="shared" si="0"/>
        <v>Ct-kompjuterizirana tomografija (2500300)</v>
      </c>
    </row>
    <row r="10" spans="1:6" x14ac:dyDescent="0.2">
      <c r="A10" s="4">
        <v>2500400</v>
      </c>
      <c r="B10" s="5" t="s">
        <v>33</v>
      </c>
      <c r="C10" s="3" t="str">
        <f t="shared" si="0"/>
        <v>Mr-magnetska rezonanca (2500400)</v>
      </c>
    </row>
    <row r="38" spans="1:2" s="6" customFormat="1" x14ac:dyDescent="0.2">
      <c r="A38" s="4"/>
      <c r="B38" s="5"/>
    </row>
    <row r="39" spans="1:2" s="6" customFormat="1" x14ac:dyDescent="0.2">
      <c r="A39" s="4"/>
      <c r="B39" s="5"/>
    </row>
    <row r="40" spans="1:2" s="6" customFormat="1" x14ac:dyDescent="0.2">
      <c r="A40" s="4"/>
      <c r="B40" s="5"/>
    </row>
    <row r="41" spans="1:2" s="6" customFormat="1" x14ac:dyDescent="0.2">
      <c r="A41" s="4"/>
      <c r="B41" s="5"/>
    </row>
    <row r="42" spans="1:2" s="6" customFormat="1" x14ac:dyDescent="0.2">
      <c r="A42" s="4"/>
      <c r="B42" s="5"/>
    </row>
    <row r="43" spans="1:2" s="6" customFormat="1" x14ac:dyDescent="0.2">
      <c r="A43" s="4"/>
      <c r="B43" s="5"/>
    </row>
  </sheetData>
  <autoFilter ref="A1:B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E9" sqref="E9"/>
    </sheetView>
  </sheetViews>
  <sheetFormatPr defaultRowHeight="15" x14ac:dyDescent="0.2"/>
  <cols>
    <col min="1" max="1" width="5.375" style="7" customWidth="1"/>
    <col min="2" max="2" width="11.875" style="7" customWidth="1"/>
    <col min="3" max="3" width="28.625" style="7" customWidth="1"/>
    <col min="4" max="4" width="11" style="7" customWidth="1"/>
    <col min="5" max="5" width="20.875" style="7" customWidth="1"/>
    <col min="6" max="12" width="6.75" style="7" customWidth="1"/>
    <col min="13" max="13" width="6.75" style="7" bestFit="1" customWidth="1"/>
    <col min="14" max="14" width="8.375" style="7" bestFit="1" customWidth="1"/>
    <col min="15" max="16384" width="9" style="7"/>
  </cols>
  <sheetData>
    <row r="1" spans="1:14" ht="60.7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23" t="s">
        <v>22</v>
      </c>
      <c r="B2" s="23"/>
      <c r="C2" s="23"/>
      <c r="D2" s="26" t="s">
        <v>24</v>
      </c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0.75" customHeight="1" x14ac:dyDescent="0.2">
      <c r="A3" s="23" t="s">
        <v>23</v>
      </c>
      <c r="B3" s="23"/>
      <c r="C3" s="23"/>
      <c r="D3" s="26" t="s">
        <v>24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5" spans="1:14" ht="15" customHeight="1" x14ac:dyDescent="0.2">
      <c r="A5" s="23" t="s">
        <v>19</v>
      </c>
      <c r="B5" s="8" t="s">
        <v>3</v>
      </c>
      <c r="C5" s="8"/>
      <c r="D5" s="23" t="s">
        <v>20</v>
      </c>
      <c r="E5" s="23" t="s">
        <v>4</v>
      </c>
      <c r="F5" s="24" t="s">
        <v>5</v>
      </c>
      <c r="G5" s="24"/>
      <c r="H5" s="24"/>
      <c r="I5" s="24"/>
      <c r="J5" s="24"/>
      <c r="K5" s="24"/>
      <c r="L5" s="24"/>
      <c r="M5" s="24"/>
      <c r="N5" s="24"/>
    </row>
    <row r="6" spans="1:14" ht="25.5" customHeight="1" x14ac:dyDescent="0.2">
      <c r="A6" s="23"/>
      <c r="B6" s="23" t="s">
        <v>6</v>
      </c>
      <c r="C6" s="23" t="s">
        <v>7</v>
      </c>
      <c r="D6" s="23"/>
      <c r="E6" s="23"/>
      <c r="F6" s="9" t="s">
        <v>8</v>
      </c>
      <c r="G6" s="24" t="s">
        <v>9</v>
      </c>
      <c r="H6" s="24"/>
      <c r="I6" s="24" t="s">
        <v>10</v>
      </c>
      <c r="J6" s="24"/>
      <c r="K6" s="24" t="s">
        <v>11</v>
      </c>
      <c r="L6" s="24"/>
      <c r="M6" s="24" t="s">
        <v>12</v>
      </c>
      <c r="N6" s="24"/>
    </row>
    <row r="7" spans="1:14" ht="25.5" x14ac:dyDescent="0.2">
      <c r="A7" s="23"/>
      <c r="B7" s="23"/>
      <c r="C7" s="23"/>
      <c r="D7" s="23"/>
      <c r="E7" s="23"/>
      <c r="F7" s="9" t="s">
        <v>13</v>
      </c>
      <c r="G7" s="10" t="s">
        <v>14</v>
      </c>
      <c r="H7" s="9" t="s">
        <v>15</v>
      </c>
      <c r="I7" s="9" t="s">
        <v>14</v>
      </c>
      <c r="J7" s="9" t="s">
        <v>15</v>
      </c>
      <c r="K7" s="10" t="s">
        <v>14</v>
      </c>
      <c r="L7" s="9" t="s">
        <v>15</v>
      </c>
      <c r="M7" s="9" t="s">
        <v>16</v>
      </c>
      <c r="N7" s="9" t="s">
        <v>17</v>
      </c>
    </row>
    <row r="8" spans="1:14" ht="10.5" customHeight="1" x14ac:dyDescent="0.2">
      <c r="A8" s="8">
        <v>0</v>
      </c>
      <c r="B8" s="8">
        <v>1</v>
      </c>
      <c r="C8" s="8">
        <v>2</v>
      </c>
      <c r="D8" s="8">
        <v>3</v>
      </c>
      <c r="E8" s="8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</row>
    <row r="9" spans="1:14" s="14" customFormat="1" ht="22.5" customHeight="1" x14ac:dyDescent="0.25">
      <c r="A9" s="12">
        <v>1</v>
      </c>
      <c r="B9" s="13">
        <v>2500400</v>
      </c>
      <c r="C9" s="13" t="str">
        <f>IF(B9&lt;&gt;"",VLOOKUP(B9,'Šifrarnik djelatnosti '!A2:C10,3,),"")</f>
        <v>Mr-magnetska rezonanca (2500400)</v>
      </c>
      <c r="D9" s="15">
        <v>40</v>
      </c>
      <c r="E9" s="16" t="s">
        <v>21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</row>
    <row r="10" spans="1:14" s="14" customFormat="1" ht="22.5" customHeight="1" x14ac:dyDescent="0.25">
      <c r="A10" s="12">
        <v>2</v>
      </c>
      <c r="B10" s="13"/>
      <c r="C10" s="13" t="str">
        <f>IF(B10&lt;&gt;"",VLOOKUP(B10,'Šifrarnik djelatnosti '!$A$2:$B$10,2,),"")</f>
        <v/>
      </c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4" customFormat="1" ht="22.5" customHeight="1" x14ac:dyDescent="0.25">
      <c r="A11" s="12">
        <v>3</v>
      </c>
      <c r="B11" s="13"/>
      <c r="C11" s="13" t="str">
        <f>IF(B11&lt;&gt;"",VLOOKUP(B11,'Šifrarnik djelatnosti '!$A$2:$B$10,2,),"")</f>
        <v/>
      </c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14" customFormat="1" ht="22.5" customHeight="1" x14ac:dyDescent="0.25">
      <c r="A12" s="12">
        <v>4</v>
      </c>
      <c r="B12" s="13"/>
      <c r="C12" s="13" t="str">
        <f>IF(B12&lt;&gt;"",VLOOKUP(B12,'Šifrarnik djelatnosti '!$A$2:$B$10,2,),"")</f>
        <v/>
      </c>
      <c r="D12" s="15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spans="1:14" s="14" customFormat="1" ht="22.5" customHeight="1" x14ac:dyDescent="0.25">
      <c r="A13" s="12">
        <v>5</v>
      </c>
      <c r="B13" s="13"/>
      <c r="C13" s="13" t="str">
        <f>IF(B13&lt;&gt;"",VLOOKUP(B13,'Šifrarnik djelatnosti '!$A$2:$B$10,2,),"")</f>
        <v/>
      </c>
      <c r="D13" s="15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spans="1:14" s="14" customFormat="1" ht="22.5" customHeight="1" x14ac:dyDescent="0.25">
      <c r="A14" s="12">
        <v>6</v>
      </c>
      <c r="B14" s="13"/>
      <c r="C14" s="13" t="str">
        <f>IF(B14&lt;&gt;"",VLOOKUP(B14,'Šifrarnik djelatnosti '!$A$2:$B$10,2,),"")</f>
        <v/>
      </c>
      <c r="D14" s="15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4" customFormat="1" ht="22.5" customHeight="1" x14ac:dyDescent="0.25">
      <c r="A15" s="12">
        <v>7</v>
      </c>
      <c r="B15" s="13"/>
      <c r="C15" s="13" t="str">
        <f>IF(B15&lt;&gt;"",VLOOKUP(B15,'Šifrarnik djelatnosti '!$A$2:$B$10,2,),"")</f>
        <v/>
      </c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14" customFormat="1" ht="22.5" customHeight="1" x14ac:dyDescent="0.25">
      <c r="A16" s="12">
        <v>8</v>
      </c>
      <c r="B16" s="13"/>
      <c r="C16" s="13" t="str">
        <f>IF(B16&lt;&gt;"",VLOOKUP(B16,'Šifrarnik djelatnosti '!$A$2:$B$10,2,),"")</f>
        <v/>
      </c>
      <c r="D16" s="15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spans="1:14" s="14" customFormat="1" ht="22.5" customHeight="1" x14ac:dyDescent="0.25">
      <c r="A17" s="12">
        <v>9</v>
      </c>
      <c r="B17" s="13"/>
      <c r="C17" s="13" t="str">
        <f>IF(B17&lt;&gt;"",VLOOKUP(B17,'Šifrarnik djelatnosti '!$A$2:$B$10,2,),"")</f>
        <v/>
      </c>
      <c r="D17" s="15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14" customFormat="1" ht="22.5" customHeight="1" x14ac:dyDescent="0.25">
      <c r="A18" s="12">
        <v>10</v>
      </c>
      <c r="B18" s="13"/>
      <c r="C18" s="13" t="str">
        <f>IF(B18&lt;&gt;"",VLOOKUP(B18,'Šifrarnik djelatnosti '!$A$2:$B$10,2,),"")</f>
        <v/>
      </c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14" customFormat="1" ht="22.5" customHeight="1" x14ac:dyDescent="0.25">
      <c r="A19" s="12">
        <v>11</v>
      </c>
      <c r="B19" s="13"/>
      <c r="C19" s="13" t="str">
        <f>IF(B19&lt;&gt;"",VLOOKUP(B19,'Šifrarnik djelatnosti '!$A$2:$B$10,2,),"")</f>
        <v/>
      </c>
      <c r="D19" s="15"/>
      <c r="E19" s="16"/>
      <c r="F19" s="15"/>
      <c r="G19" s="15"/>
      <c r="H19" s="15"/>
      <c r="I19" s="15"/>
      <c r="J19" s="15"/>
      <c r="K19" s="15"/>
      <c r="L19" s="15"/>
      <c r="M19" s="15"/>
      <c r="N19" s="15"/>
    </row>
    <row r="20" spans="1:14" s="14" customFormat="1" ht="22.5" customHeight="1" x14ac:dyDescent="0.25">
      <c r="A20" s="12">
        <v>12</v>
      </c>
      <c r="B20" s="13"/>
      <c r="C20" s="13"/>
      <c r="D20" s="15"/>
      <c r="E20" s="16"/>
      <c r="F20" s="15"/>
      <c r="G20" s="15"/>
      <c r="H20" s="15"/>
      <c r="I20" s="15"/>
      <c r="J20" s="15"/>
      <c r="K20" s="15"/>
      <c r="L20" s="15"/>
      <c r="M20" s="15"/>
      <c r="N20" s="15"/>
    </row>
    <row r="21" spans="1:14" s="14" customFormat="1" ht="22.5" customHeight="1" x14ac:dyDescent="0.25">
      <c r="A21" s="12">
        <v>13</v>
      </c>
      <c r="B21" s="13"/>
      <c r="C21" s="13"/>
      <c r="D21" s="15"/>
      <c r="E21" s="16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4" customFormat="1" ht="22.5" customHeight="1" x14ac:dyDescent="0.25">
      <c r="A22" s="12">
        <v>14</v>
      </c>
      <c r="B22" s="13"/>
      <c r="C22" s="13"/>
      <c r="D22" s="15"/>
      <c r="E22" s="16"/>
      <c r="F22" s="15"/>
      <c r="G22" s="15"/>
      <c r="H22" s="15"/>
      <c r="I22" s="15"/>
      <c r="J22" s="15"/>
      <c r="K22" s="15"/>
      <c r="L22" s="15"/>
      <c r="M22" s="15"/>
      <c r="N22" s="15"/>
    </row>
    <row r="23" spans="1:14" s="14" customFormat="1" ht="22.5" customHeight="1" x14ac:dyDescent="0.25">
      <c r="A23" s="12">
        <v>15</v>
      </c>
      <c r="B23" s="13"/>
      <c r="C23" s="13"/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14" customFormat="1" ht="22.5" customHeight="1" x14ac:dyDescent="0.25">
      <c r="A24" s="12">
        <v>16</v>
      </c>
      <c r="B24" s="13"/>
      <c r="C24" s="13"/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</row>
    <row r="25" spans="1:14" s="14" customFormat="1" ht="22.5" customHeight="1" x14ac:dyDescent="0.25">
      <c r="A25" s="12">
        <v>17</v>
      </c>
      <c r="B25" s="13"/>
      <c r="C25" s="13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</row>
    <row r="26" spans="1:14" s="14" customFormat="1" ht="22.5" customHeight="1" x14ac:dyDescent="0.25">
      <c r="A26" s="12">
        <v>18</v>
      </c>
      <c r="B26" s="13"/>
      <c r="C26" s="13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</row>
    <row r="27" spans="1:14" s="14" customFormat="1" ht="22.5" customHeight="1" x14ac:dyDescent="0.25">
      <c r="A27" s="12">
        <v>19</v>
      </c>
      <c r="B27" s="13"/>
      <c r="C27" s="13"/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</row>
    <row r="28" spans="1:14" s="14" customFormat="1" ht="22.5" customHeight="1" x14ac:dyDescent="0.25">
      <c r="A28" s="12">
        <v>20</v>
      </c>
      <c r="B28" s="13"/>
      <c r="C28" s="13"/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</row>
    <row r="29" spans="1:14" s="14" customFormat="1" ht="22.5" customHeight="1" x14ac:dyDescent="0.25">
      <c r="A29" s="12">
        <v>21</v>
      </c>
      <c r="B29" s="13"/>
      <c r="C29" s="13"/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</row>
    <row r="30" spans="1:14" s="14" customFormat="1" ht="22.5" customHeight="1" x14ac:dyDescent="0.25">
      <c r="A30" s="12">
        <v>22</v>
      </c>
      <c r="B30" s="13"/>
      <c r="C30" s="13" t="str">
        <f>IF(B30&lt;&gt;"",VLOOKUP(B30,'Šifrarnik djelatnosti '!$A$2:$B$10,2,),"")</f>
        <v/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4" customFormat="1" ht="22.5" customHeight="1" x14ac:dyDescent="0.25">
      <c r="A31" s="12">
        <v>23</v>
      </c>
      <c r="B31" s="13"/>
      <c r="C31" s="13" t="str">
        <f>IF(B31&lt;&gt;"",VLOOKUP(B31,'Šifrarnik djelatnosti '!$A$2:$B$10,2,),"")</f>
        <v/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</row>
    <row r="32" spans="1:14" s="14" customFormat="1" ht="22.5" customHeight="1" x14ac:dyDescent="0.25">
      <c r="A32" s="12">
        <v>24</v>
      </c>
      <c r="B32" s="13"/>
      <c r="C32" s="13" t="str">
        <f>IF(B32&lt;&gt;"",VLOOKUP(B32,'Šifrarnik djelatnosti '!$A$2:$B$10,2,),"")</f>
        <v/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</row>
    <row r="33" spans="1:14" s="14" customFormat="1" ht="22.5" customHeight="1" x14ac:dyDescent="0.25">
      <c r="A33" s="12">
        <v>25</v>
      </c>
      <c r="B33" s="13"/>
      <c r="C33" s="13" t="str">
        <f>IF(B33&lt;&gt;"",VLOOKUP(B33,'Šifrarnik djelatnosti '!$A$2:$B$10,2,),"")</f>
        <v/>
      </c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</row>
    <row r="34" spans="1:14" s="14" customFormat="1" ht="22.5" customHeight="1" x14ac:dyDescent="0.25">
      <c r="A34" s="12">
        <v>26</v>
      </c>
      <c r="B34" s="13"/>
      <c r="C34" s="13" t="str">
        <f>IF(B34&lt;&gt;"",VLOOKUP(B34,'Šifrarnik djelatnosti '!$A$2:$B$10,2,),"")</f>
        <v/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</row>
    <row r="35" spans="1:14" s="14" customFormat="1" ht="22.5" customHeight="1" x14ac:dyDescent="0.25">
      <c r="A35" s="12">
        <v>27</v>
      </c>
      <c r="B35" s="13"/>
      <c r="C35" s="13" t="str">
        <f>IF(B35&lt;&gt;"",VLOOKUP(B35,'Šifrarnik djelatnosti '!$A$2:$B$10,2,),"")</f>
        <v/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14" customFormat="1" ht="22.5" customHeight="1" x14ac:dyDescent="0.25">
      <c r="A36" s="12">
        <v>28</v>
      </c>
      <c r="B36" s="13"/>
      <c r="C36" s="13" t="str">
        <f>IF(B36&lt;&gt;"",VLOOKUP(B36,'Šifrarnik djelatnosti '!$A$2:$B$10,2,),"")</f>
        <v/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</row>
    <row r="37" spans="1:14" s="14" customFormat="1" ht="22.5" customHeight="1" x14ac:dyDescent="0.25">
      <c r="A37" s="12">
        <v>29</v>
      </c>
      <c r="B37" s="13"/>
      <c r="C37" s="13" t="str">
        <f>IF(B37&lt;&gt;"",VLOOKUP(B37,'Šifrarnik djelatnosti '!$A$2:$B$10,2,),"")</f>
        <v/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</row>
    <row r="38" spans="1:14" s="14" customFormat="1" ht="22.5" customHeight="1" x14ac:dyDescent="0.25">
      <c r="A38" s="12">
        <v>30</v>
      </c>
      <c r="B38" s="13"/>
      <c r="C38" s="13" t="str">
        <f>IF(B38&lt;&gt;"",VLOOKUP(B38,'Šifrarnik djelatnosti '!$A$2:$B$10,2,),"")</f>
        <v/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">
      <c r="A39" s="11" t="s">
        <v>18</v>
      </c>
    </row>
  </sheetData>
  <mergeCells count="16">
    <mergeCell ref="F8:N8"/>
    <mergeCell ref="A1:N1"/>
    <mergeCell ref="A2:C2"/>
    <mergeCell ref="D2:N2"/>
    <mergeCell ref="A3:C3"/>
    <mergeCell ref="D3:N3"/>
    <mergeCell ref="A5:A7"/>
    <mergeCell ref="D5:D7"/>
    <mergeCell ref="E5:E7"/>
    <mergeCell ref="F5:N5"/>
    <mergeCell ref="B6:B7"/>
    <mergeCell ref="C6:C7"/>
    <mergeCell ref="G6:H6"/>
    <mergeCell ref="I6:J6"/>
    <mergeCell ref="K6:L6"/>
    <mergeCell ref="M6:N6"/>
  </mergeCells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Ponuda skzz</vt:lpstr>
      <vt:lpstr>Šifrarnik djelatnosti </vt:lpstr>
      <vt:lpstr>skzz - primjer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Bazianec Davor</dc:creator>
  <cp:lastModifiedBy>Bazianec Davor</cp:lastModifiedBy>
  <cp:lastPrinted>2025-05-09T13:06:19Z</cp:lastPrinted>
  <dcterms:created xsi:type="dcterms:W3CDTF">2025-05-09T11:12:20Z</dcterms:created>
  <dcterms:modified xsi:type="dcterms:W3CDTF">2025-05-12T08:47:13Z</dcterms:modified>
</cp:coreProperties>
</file>